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对账!$A$1:$I$7</definedName>
  </definedNames>
  <calcPr calcId="144525"/>
</workbook>
</file>

<file path=xl/sharedStrings.xml><?xml version="1.0" encoding="utf-8"?>
<sst xmlns="http://schemas.openxmlformats.org/spreadsheetml/2006/main" count="346" uniqueCount="165">
  <si>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</si>
  <si>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</si>
  <si>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</si>
  <si>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</si>
  <si>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</si>
  <si>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</si>
  <si>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</si>
  <si>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</si>
  <si>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</si>
  <si>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20220523-20220529</t>
  </si>
  <si>
    <t>广州汇登信息科技有限公司（预付）</t>
  </si>
  <si>
    <t>4368148</t>
  </si>
  <si>
    <t>4372.88</t>
  </si>
  <si>
    <t>0.00</t>
  </si>
  <si>
    <t>-39.00</t>
  </si>
  <si>
    <t>4333.88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</si>
  <si>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</si>
  <si>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</si>
  <si>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</si>
  <si>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</si>
  <si>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</si>
  <si>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</si>
  <si>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</si>
  <si>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</si>
  <si>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</si>
  <si>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</si>
  <si>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</si>
  <si>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</si>
  <si>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</si>
  <si>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</si>
  <si>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</si>
  <si>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</si>
  <si>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4881912893901092731</t>
  </si>
  <si>
    <t>梅州麓湖山酒店</t>
  </si>
  <si>
    <t>梅州市</t>
  </si>
  <si>
    <t>本期应结</t>
  </si>
  <si>
    <t>2022-05-23~2022-05-24</t>
  </si>
  <si>
    <t>标准双床房</t>
  </si>
  <si>
    <t>陈涛</t>
  </si>
  <si>
    <t>1</t>
  </si>
  <si>
    <t>底价结算</t>
  </si>
  <si>
    <t>315.00</t>
  </si>
  <si>
    <t>35.00</t>
  </si>
  <si>
    <t/>
  </si>
  <si>
    <t>1082354</t>
  </si>
  <si>
    <t>4881912894347771771</t>
  </si>
  <si>
    <t>龚裕和</t>
  </si>
  <si>
    <t>1082365</t>
  </si>
  <si>
    <t>4881912860219538346</t>
  </si>
  <si>
    <t>梅州客天下艺术家园酒店</t>
  </si>
  <si>
    <t>2022-05-18~2022-05-24</t>
  </si>
  <si>
    <t>林风眠艺术主题大床房【（客家小镇表演+爱缘花海+圣人谷）超值热卖】</t>
  </si>
  <si>
    <t>李昌国</t>
  </si>
  <si>
    <t>6</t>
  </si>
  <si>
    <t>2134.00</t>
  </si>
  <si>
    <t>236.00</t>
  </si>
  <si>
    <t>690163</t>
  </si>
  <si>
    <t>4881912895439672187</t>
  </si>
  <si>
    <t>111</t>
  </si>
  <si>
    <t>4881912896935551867</t>
  </si>
  <si>
    <t>2022-05-24~2022-05-25</t>
  </si>
  <si>
    <t>龚裕和,李芬,陈涛</t>
  </si>
  <si>
    <t>3</t>
  </si>
  <si>
    <t>945.00</t>
  </si>
  <si>
    <t>105.00</t>
  </si>
  <si>
    <t>1084836</t>
  </si>
  <si>
    <t>4881912904450752704</t>
  </si>
  <si>
    <t>贵阳溪山里酒店</t>
  </si>
  <si>
    <t>贵阳市</t>
  </si>
  <si>
    <t>2022-05-25~2022-05-26</t>
  </si>
  <si>
    <t>高级精致房</t>
  </si>
  <si>
    <t>田思思</t>
  </si>
  <si>
    <t>309.88</t>
  </si>
  <si>
    <t>348.88</t>
  </si>
  <si>
    <t>34.12</t>
  </si>
  <si>
    <t>000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</si>
  <si>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</si>
  <si>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</si>
  <si>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</si>
  <si>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</si>
  <si>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</si>
  <si>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</si>
  <si>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</si>
  <si>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</si>
  <si>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</si>
  <si>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</si>
  <si>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</si>
  <si>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</si>
  <si>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3_817556844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</si>
  <si>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</si>
  <si>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</si>
  <si>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</si>
  <si>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</si>
  <si>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</si>
  <si>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</si>
  <si>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</si>
  <si>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</si>
  <si>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</si>
  <si>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</si>
  <si>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</si>
  <si>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</si>
  <si>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</si>
  <si>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</si>
  <si>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</si>
  <si>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202205231459220025</t>
  </si>
  <si>
    <t>202205231459410022</t>
  </si>
  <si>
    <t>202205171056480025</t>
  </si>
  <si>
    <t>202205231912510020</t>
  </si>
  <si>
    <t>202205240930130022</t>
  </si>
  <si>
    <t>202205252028450022</t>
  </si>
  <si>
    <t xml:space="preserve">房集：i220531152140 </t>
  </si>
  <si>
    <t>总计：4333.88元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</si>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</sst>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A1" sqref="$A1:$XFD1048576"/>
    </sheetView>
  </sheetViews>
  <sheetFormatPr defaultColWidth="9" defaultRowHeight="13.5" outlineLevelRow="6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46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47</v>
      </c>
      <c r="S3" t="s">
        <v>43</v>
      </c>
    </row>
    <row r="4" spans="1:19">
      <c r="A4" t="s">
        <v>48</v>
      </c>
      <c r="B4" t="s">
        <v>49</v>
      </c>
      <c r="C4" t="s">
        <v>34</v>
      </c>
      <c r="D4" t="s">
        <v>35</v>
      </c>
      <c r="E4" t="s">
        <v>50</v>
      </c>
      <c r="F4" t="s">
        <v>51</v>
      </c>
      <c r="G4" t="s">
        <v>52</v>
      </c>
      <c r="H4" t="s">
        <v>53</v>
      </c>
      <c r="I4" t="s">
        <v>40</v>
      </c>
      <c r="J4" t="s">
        <v>54</v>
      </c>
      <c r="K4" t="s">
        <v>54</v>
      </c>
      <c r="L4" t="s">
        <v>55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56</v>
      </c>
      <c r="S4" t="s">
        <v>43</v>
      </c>
    </row>
    <row r="5" spans="1:19">
      <c r="A5" t="s">
        <v>57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46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58</v>
      </c>
      <c r="S5" t="s">
        <v>43</v>
      </c>
    </row>
    <row r="6" spans="1:19">
      <c r="A6" t="s">
        <v>59</v>
      </c>
      <c r="B6" t="s">
        <v>33</v>
      </c>
      <c r="C6" t="s">
        <v>34</v>
      </c>
      <c r="D6" t="s">
        <v>35</v>
      </c>
      <c r="E6" t="s">
        <v>60</v>
      </c>
      <c r="F6" t="s">
        <v>37</v>
      </c>
      <c r="G6" t="s">
        <v>61</v>
      </c>
      <c r="H6" t="s">
        <v>62</v>
      </c>
      <c r="I6" t="s">
        <v>40</v>
      </c>
      <c r="J6" t="s">
        <v>63</v>
      </c>
      <c r="K6" t="s">
        <v>63</v>
      </c>
      <c r="L6" t="s">
        <v>64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65</v>
      </c>
      <c r="S6" t="s">
        <v>43</v>
      </c>
    </row>
    <row r="7" spans="1:19">
      <c r="A7" t="s">
        <v>66</v>
      </c>
      <c r="B7" t="s">
        <v>67</v>
      </c>
      <c r="C7" t="s">
        <v>68</v>
      </c>
      <c r="D7" t="s">
        <v>35</v>
      </c>
      <c r="E7" t="s">
        <v>69</v>
      </c>
      <c r="F7" t="s">
        <v>70</v>
      </c>
      <c r="G7" t="s">
        <v>71</v>
      </c>
      <c r="H7" t="s">
        <v>39</v>
      </c>
      <c r="I7" t="s">
        <v>40</v>
      </c>
      <c r="J7" t="s">
        <v>72</v>
      </c>
      <c r="K7" t="s">
        <v>73</v>
      </c>
      <c r="L7" t="s">
        <v>74</v>
      </c>
      <c r="M7" t="s">
        <v>13</v>
      </c>
      <c r="N7" t="s">
        <v>14</v>
      </c>
      <c r="O7" t="s">
        <v>13</v>
      </c>
      <c r="P7" t="s">
        <v>13</v>
      </c>
      <c r="Q7" t="s">
        <v>43</v>
      </c>
      <c r="R7" t="s">
        <v>75</v>
      </c>
      <c r="S7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76</v>
      </c>
      <c r="D1" t="s">
        <v>77</v>
      </c>
      <c r="E1" t="s">
        <v>20</v>
      </c>
      <c r="F1" t="s">
        <v>21</v>
      </c>
      <c r="G1" t="s">
        <v>22</v>
      </c>
      <c r="H1" t="s">
        <v>78</v>
      </c>
      <c r="I1" t="s">
        <v>24</v>
      </c>
      <c r="J1" t="s">
        <v>79</v>
      </c>
      <c r="K1" t="s">
        <v>80</v>
      </c>
      <c r="L1" t="s">
        <v>81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A1" sqref="A1"/>
    </sheetView>
  </sheetViews>
  <sheetFormatPr defaultColWidth="9" defaultRowHeight="13.5" outlineLevelRow="1"/>
  <sheetData>
    <row r="1" spans="1:15">
      <c r="A1" t="s">
        <v>17</v>
      </c>
      <c r="B1" t="s">
        <v>18</v>
      </c>
      <c r="C1" t="s">
        <v>76</v>
      </c>
      <c r="D1" t="s">
        <v>77</v>
      </c>
      <c r="E1" t="s">
        <v>20</v>
      </c>
      <c r="F1" t="s">
        <v>21</v>
      </c>
      <c r="G1" t="s">
        <v>22</v>
      </c>
      <c r="H1" t="s">
        <v>24</v>
      </c>
      <c r="I1" t="s">
        <v>83</v>
      </c>
      <c r="J1" t="s">
        <v>84</v>
      </c>
      <c r="K1" t="s">
        <v>85</v>
      </c>
      <c r="L1" t="s">
        <v>29</v>
      </c>
      <c r="M1" t="s">
        <v>30</v>
      </c>
      <c r="N1" t="s">
        <v>31</v>
      </c>
      <c r="O1" t="s">
        <v>82</v>
      </c>
    </row>
    <row r="2" spans="1:15">
      <c r="A2" t="s">
        <v>67</v>
      </c>
      <c r="B2" t="s">
        <v>43</v>
      </c>
      <c r="C2" t="s">
        <v>66</v>
      </c>
      <c r="D2" t="s">
        <v>86</v>
      </c>
      <c r="E2" t="s">
        <v>69</v>
      </c>
      <c r="F2" t="s">
        <v>70</v>
      </c>
      <c r="G2" t="s">
        <v>71</v>
      </c>
      <c r="H2" t="s">
        <v>43</v>
      </c>
      <c r="I2" t="s">
        <v>14</v>
      </c>
      <c r="J2" t="s">
        <v>87</v>
      </c>
      <c r="K2" t="s">
        <v>88</v>
      </c>
      <c r="L2" t="s">
        <v>43</v>
      </c>
      <c r="M2" t="s">
        <v>75</v>
      </c>
      <c r="N2" t="s">
        <v>43</v>
      </c>
      <c r="O2" t="s">
        <v>89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90</v>
      </c>
      <c r="B1" t="s">
        <v>91</v>
      </c>
      <c r="C1" t="s">
        <v>6</v>
      </c>
      <c r="D1" t="s">
        <v>92</v>
      </c>
      <c r="E1" t="s">
        <v>93</v>
      </c>
      <c r="F1" t="s">
        <v>94</v>
      </c>
      <c r="G1" t="s">
        <v>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96</v>
      </c>
      <c r="C1" t="s">
        <v>76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32" sqref="B32"/>
    </sheetView>
  </sheetViews>
  <sheetFormatPr defaultColWidth="9" defaultRowHeight="13.5"/>
  <cols>
    <col min="1" max="1" width="24.375" customWidth="1"/>
    <col min="2" max="2" width="22.5" customWidth="1"/>
  </cols>
  <sheetData>
    <row r="1" spans="1:7">
      <c r="A1" t="s">
        <v>16</v>
      </c>
      <c r="B1" t="s">
        <v>20</v>
      </c>
      <c r="C1" t="s">
        <v>8</v>
      </c>
      <c r="G1" t="s">
        <v>103</v>
      </c>
    </row>
    <row r="2" spans="1:9">
      <c r="A2" s="5" t="s">
        <v>32</v>
      </c>
      <c r="B2" t="s">
        <v>36</v>
      </c>
      <c r="C2" s="4">
        <v>315</v>
      </c>
      <c r="D2">
        <v>315</v>
      </c>
      <c r="E2" s="5" t="s">
        <v>104</v>
      </c>
      <c r="F2">
        <f>C2-D2</f>
        <v>0</v>
      </c>
      <c r="G2" t="str">
        <f>$G$1&amp;E2</f>
        <v>，202205231459220025</v>
      </c>
      <c r="H2" t="e">
        <f>VLOOKUP(A2,HOP!A:U,21,0)</f>
        <v>#N/A</v>
      </c>
      <c r="I2">
        <v>5.23</v>
      </c>
    </row>
    <row r="3" spans="1:9">
      <c r="A3" s="5" t="s">
        <v>45</v>
      </c>
      <c r="B3" t="s">
        <v>36</v>
      </c>
      <c r="C3" s="4">
        <v>315</v>
      </c>
      <c r="D3">
        <v>315</v>
      </c>
      <c r="E3" s="5" t="s">
        <v>105</v>
      </c>
      <c r="F3">
        <f>C3-D3</f>
        <v>0</v>
      </c>
      <c r="G3" t="str">
        <f>$G$1&amp;E3</f>
        <v>，202205231459410022</v>
      </c>
      <c r="H3" t="e">
        <f>VLOOKUP(A3,HOP!A:U,21,0)</f>
        <v>#N/A</v>
      </c>
      <c r="I3">
        <v>5.23</v>
      </c>
    </row>
    <row r="4" spans="1:9">
      <c r="A4" s="5" t="s">
        <v>48</v>
      </c>
      <c r="B4" t="s">
        <v>50</v>
      </c>
      <c r="C4" s="4">
        <v>2134</v>
      </c>
      <c r="D4">
        <v>2134</v>
      </c>
      <c r="E4" s="5" t="s">
        <v>106</v>
      </c>
      <c r="F4">
        <f>C4-D4</f>
        <v>0</v>
      </c>
      <c r="G4" t="str">
        <f>$G$1&amp;E4</f>
        <v>，202205171056480025</v>
      </c>
      <c r="H4" t="e">
        <f>VLOOKUP(A4,HOP!A:U,21,0)</f>
        <v>#N/A</v>
      </c>
      <c r="I4">
        <v>5.17</v>
      </c>
    </row>
    <row r="5" spans="1:9">
      <c r="A5" s="5" t="s">
        <v>57</v>
      </c>
      <c r="B5" t="s">
        <v>36</v>
      </c>
      <c r="C5" s="4">
        <v>315</v>
      </c>
      <c r="D5">
        <v>315</v>
      </c>
      <c r="E5" s="5" t="s">
        <v>107</v>
      </c>
      <c r="F5">
        <f>C5-D5</f>
        <v>0</v>
      </c>
      <c r="G5" t="str">
        <f>$G$1&amp;E5</f>
        <v>，202205231912510020</v>
      </c>
      <c r="H5" t="e">
        <f>VLOOKUP(A5,HOP!A:U,21,0)</f>
        <v>#N/A</v>
      </c>
      <c r="I5">
        <v>5.23</v>
      </c>
    </row>
    <row r="6" spans="1:9">
      <c r="A6" s="5" t="s">
        <v>59</v>
      </c>
      <c r="B6" t="s">
        <v>60</v>
      </c>
      <c r="C6" s="4">
        <v>945</v>
      </c>
      <c r="D6">
        <v>945</v>
      </c>
      <c r="E6" s="5" t="s">
        <v>108</v>
      </c>
      <c r="F6">
        <f>C6-D6</f>
        <v>0</v>
      </c>
      <c r="G6" t="str">
        <f>$G$1&amp;E6</f>
        <v>，202205240930130022</v>
      </c>
      <c r="H6" t="e">
        <f>VLOOKUP(A6,HOP!A:U,21,0)</f>
        <v>#N/A</v>
      </c>
      <c r="I6">
        <v>5.24</v>
      </c>
    </row>
    <row r="7" spans="1:9">
      <c r="A7" s="5" t="s">
        <v>66</v>
      </c>
      <c r="B7" t="s">
        <v>69</v>
      </c>
      <c r="C7" s="4">
        <v>309.88</v>
      </c>
      <c r="D7">
        <v>309.88</v>
      </c>
      <c r="E7" s="5" t="s">
        <v>109</v>
      </c>
      <c r="F7">
        <f>C7-D7</f>
        <v>0</v>
      </c>
      <c r="G7" t="str">
        <f>$G$1&amp;E7</f>
        <v>，202205252028450022</v>
      </c>
      <c r="H7" t="e">
        <f>VLOOKUP(A7,HOP!A:U,21,0)</f>
        <v>#N/A</v>
      </c>
      <c r="I7">
        <v>5.25</v>
      </c>
    </row>
    <row r="9" spans="3:3">
      <c r="C9">
        <f>SUM(C2:C8)</f>
        <v>4333.88</v>
      </c>
    </row>
    <row r="10" spans="3:3">
      <c r="C10" t="s">
        <v>15</v>
      </c>
    </row>
    <row r="13" spans="1:1">
      <c r="A13" t="s">
        <v>110</v>
      </c>
    </row>
    <row r="14" spans="1:1">
      <c r="A14" t="s">
        <v>111</v>
      </c>
    </row>
  </sheetData>
  <autoFilter ref="A1:I7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112</v>
      </c>
      <c r="B1" s="3" t="s">
        <v>113</v>
      </c>
      <c r="C1" s="3" t="s">
        <v>114</v>
      </c>
      <c r="D1" s="3" t="s">
        <v>17</v>
      </c>
      <c r="E1" s="3" t="s">
        <v>115</v>
      </c>
      <c r="F1" s="3" t="s">
        <v>116</v>
      </c>
      <c r="G1" s="3" t="s">
        <v>117</v>
      </c>
      <c r="H1" s="3" t="s">
        <v>118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  <c r="O1" s="3" t="s">
        <v>125</v>
      </c>
      <c r="P1" s="3" t="s">
        <v>126</v>
      </c>
      <c r="Q1" s="3" t="s">
        <v>127</v>
      </c>
      <c r="R1" s="3" t="s">
        <v>128</v>
      </c>
      <c r="S1" s="3" t="s">
        <v>129</v>
      </c>
      <c r="T1" s="3" t="s">
        <v>130</v>
      </c>
      <c r="U1" s="3" t="s">
        <v>131</v>
      </c>
    </row>
    <row r="2" s="1" customFormat="1" spans="1:21">
      <c r="A2" s="1" t="s">
        <v>132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133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13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</row>
    <row r="3" s="1" customFormat="1" spans="1:21">
      <c r="A3" s="1" t="s">
        <v>148</v>
      </c>
      <c r="B3" s="1" t="s">
        <v>149</v>
      </c>
      <c r="C3" s="1" t="s">
        <v>150</v>
      </c>
      <c r="D3" s="1" t="s">
        <v>135</v>
      </c>
      <c r="E3" s="1" t="s">
        <v>136</v>
      </c>
      <c r="F3" s="1" t="s">
        <v>149</v>
      </c>
      <c r="G3" s="1" t="s">
        <v>133</v>
      </c>
      <c r="H3" s="1" t="s">
        <v>138</v>
      </c>
      <c r="I3" s="1" t="s">
        <v>151</v>
      </c>
      <c r="J3" s="1" t="s">
        <v>140</v>
      </c>
      <c r="K3" s="1" t="s">
        <v>151</v>
      </c>
      <c r="L3" s="1" t="s">
        <v>151</v>
      </c>
      <c r="M3" s="1" t="s">
        <v>141</v>
      </c>
      <c r="N3" s="1" t="s">
        <v>141</v>
      </c>
      <c r="O3" s="1" t="s">
        <v>13</v>
      </c>
      <c r="P3" s="1" t="s">
        <v>142</v>
      </c>
      <c r="Q3" s="1" t="s">
        <v>143</v>
      </c>
      <c r="R3" s="1" t="s">
        <v>152</v>
      </c>
      <c r="S3" s="1" t="s">
        <v>145</v>
      </c>
      <c r="T3" s="1" t="s">
        <v>146</v>
      </c>
      <c r="U3" s="1" t="s">
        <v>147</v>
      </c>
    </row>
    <row r="4" s="1" customFormat="1" spans="1:21">
      <c r="A4" s="1" t="s">
        <v>153</v>
      </c>
      <c r="B4" s="1" t="s">
        <v>154</v>
      </c>
      <c r="C4" s="1" t="s">
        <v>155</v>
      </c>
      <c r="D4" s="1" t="s">
        <v>135</v>
      </c>
      <c r="E4" s="1" t="s">
        <v>156</v>
      </c>
      <c r="F4" s="1" t="s">
        <v>154</v>
      </c>
      <c r="G4" s="1" t="s">
        <v>157</v>
      </c>
      <c r="H4" s="1" t="s">
        <v>138</v>
      </c>
      <c r="I4" s="1" t="s">
        <v>158</v>
      </c>
      <c r="J4" s="1" t="s">
        <v>140</v>
      </c>
      <c r="K4" s="1" t="s">
        <v>158</v>
      </c>
      <c r="L4" s="1" t="s">
        <v>158</v>
      </c>
      <c r="M4" s="1" t="s">
        <v>141</v>
      </c>
      <c r="N4" s="1" t="s">
        <v>141</v>
      </c>
      <c r="O4" s="1" t="s">
        <v>13</v>
      </c>
      <c r="P4" s="1" t="s">
        <v>142</v>
      </c>
      <c r="Q4" s="1" t="s">
        <v>143</v>
      </c>
      <c r="R4" s="1" t="s">
        <v>159</v>
      </c>
      <c r="S4" s="1" t="s">
        <v>145</v>
      </c>
      <c r="T4" s="1" t="s">
        <v>146</v>
      </c>
      <c r="U4" s="1" t="s">
        <v>147</v>
      </c>
    </row>
    <row r="5" s="1" customFormat="1" spans="1:21">
      <c r="A5" s="1" t="s">
        <v>160</v>
      </c>
      <c r="B5" s="1" t="s">
        <v>161</v>
      </c>
      <c r="C5" s="1" t="s">
        <v>162</v>
      </c>
      <c r="D5" s="1" t="s">
        <v>135</v>
      </c>
      <c r="E5" s="1" t="s">
        <v>156</v>
      </c>
      <c r="F5" s="1" t="s">
        <v>161</v>
      </c>
      <c r="G5" s="1" t="s">
        <v>163</v>
      </c>
      <c r="H5" s="1" t="s">
        <v>138</v>
      </c>
      <c r="I5" s="1" t="s">
        <v>158</v>
      </c>
      <c r="J5" s="1" t="s">
        <v>140</v>
      </c>
      <c r="K5" s="1" t="s">
        <v>158</v>
      </c>
      <c r="L5" s="1" t="s">
        <v>158</v>
      </c>
      <c r="M5" s="1" t="s">
        <v>141</v>
      </c>
      <c r="N5" s="1" t="s">
        <v>141</v>
      </c>
      <c r="O5" s="1" t="s">
        <v>13</v>
      </c>
      <c r="P5" s="1" t="s">
        <v>142</v>
      </c>
      <c r="Q5" s="1" t="s">
        <v>143</v>
      </c>
      <c r="R5" s="1" t="s">
        <v>164</v>
      </c>
      <c r="S5" s="1" t="s">
        <v>145</v>
      </c>
      <c r="T5" s="1" t="s">
        <v>146</v>
      </c>
      <c r="U5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2022-05-31T07:08:00Z</dcterms:created>
  <dcterms:modified xsi:type="dcterms:W3CDTF">2022-05-31T07:18:12Z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8ABFD6BEF46843BEBAB38B9C7CFCC935</vt:lpwstr>
  </property>
  <property fmtid="{D5CDD505-2E9C-101B-9397-08002B2CF9AE}" pid="3" name="KSOProductBuildVer">
    <vt:lpwstr>2052-11.1.0.11744</vt:lpwstr>
  </property>
</Properties>
</file>