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<sst xmlns="http://schemas.openxmlformats.org/spreadsheetml/2006/main" count="1028" uniqueCount="402">
  <si>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</si>
  <si>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</si>
  <si>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</si>
  <si>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</si>
  <si>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</si>
  <si>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</si>
  <si>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</si>
  <si>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</si>
  <si>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</si>
  <si>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</si>
  <si>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</si>
  <si>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</si>
  <si>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</si>
  <si>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</si>
  <si>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</si>
  <si>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</si>
  <si>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</si>
  <si>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</si>
  <si>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</si>
  <si>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</si>
  <si>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</si>
  <si>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</si>
  <si>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</si>
  <si>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</si>
  <si>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</si>
  <si>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17509976508	</t>
  </si>
  <si>
    <t>Ctrip</t>
  </si>
  <si>
    <t>正常</t>
  </si>
  <si>
    <t>[科罗拉多]科罗讷多希尔顿格芮精选酒店(Hotel del Coronado, Curio Collection by Hilton)(60513989)</t>
  </si>
  <si>
    <t>维多利亚&lt;不退款&gt;&lt;2人入住&gt;</t>
  </si>
  <si>
    <t>HKD</t>
  </si>
  <si>
    <t>Galapon Wilson/Ramona Lisa</t>
  </si>
  <si>
    <t>CA13030220531HKD</t>
  </si>
  <si>
    <t>未提现</t>
  </si>
  <si>
    <t>携程开票</t>
  </si>
  <si>
    <t xml:space="preserve">	</t>
  </si>
  <si>
    <t xml:space="preserve">3235829454	</t>
  </si>
  <si>
    <t xml:space="preserve">17845771410	</t>
  </si>
  <si>
    <t>[维也纳]维也纳施泰根博阁城际酒店(IntercityHotel Wien)(55720328)</t>
  </si>
  <si>
    <t>双床房&lt;不退款&gt;&lt;2人入住&gt;</t>
  </si>
  <si>
    <t>KIM/BAKEUM,SHIN/HYEWON</t>
  </si>
  <si>
    <t xml:space="preserve">acknowledge	</t>
  </si>
  <si>
    <t xml:space="preserve">17870716115	</t>
  </si>
  <si>
    <t>[Adamsdown]荷兰屋美居加的夫温泉酒店(Mercure Cardiff Holland House Hotel &amp; Spa)(55547264)</t>
  </si>
  <si>
    <t>经典房&lt;不退款&gt;&lt;2人入住&gt;</t>
  </si>
  <si>
    <t>Thurlow/Martin</t>
  </si>
  <si>
    <t xml:space="preserve">375130934	</t>
  </si>
  <si>
    <t xml:space="preserve">17877720492	</t>
  </si>
  <si>
    <t>[奥本希尔斯]奥本希尔斯智选假日套房酒店(Holiday Inn Express Hotel &amp; Suites Auburn Hills, an Ihg Hotel)(55586069)</t>
  </si>
  <si>
    <t>2张大床房&lt;2人入住&gt;&lt;不退款&gt;&lt;早餐&gt;</t>
  </si>
  <si>
    <t>Strippoli/Annalisse,Spivey/Susan</t>
  </si>
  <si>
    <t xml:space="preserve">47638806	</t>
  </si>
  <si>
    <t xml:space="preserve">17883803754	</t>
  </si>
  <si>
    <t>[柏林]柏林酒店(Hotel Berlin)(56140439)</t>
  </si>
  <si>
    <t>标准房&lt;2人入住&gt;&lt;不退款&gt;</t>
  </si>
  <si>
    <t>Sohn/Sung Hyun</t>
  </si>
  <si>
    <t xml:space="preserve">672122732	</t>
  </si>
  <si>
    <t xml:space="preserve">17889728302	</t>
  </si>
  <si>
    <t>[德尼亚]布兰卡海岸酒店(Hotel Costa Blanca)(89916970)</t>
  </si>
  <si>
    <t>双人间&lt;2人入住&gt;&lt;不退款&gt;</t>
  </si>
  <si>
    <t>MARRODAN GIL/MARIA TERESA</t>
  </si>
  <si>
    <t xml:space="preserve">2536070	</t>
  </si>
  <si>
    <t xml:space="preserve">17891494971	</t>
  </si>
  <si>
    <t>[柏林]柏林施柏阁酒店(Steigenberger Hotel am Kanzleramt)(55822293)</t>
  </si>
  <si>
    <t>豪华房&lt;不退款&gt;&lt;2人入住&gt;</t>
  </si>
  <si>
    <t>Theophil/Lea</t>
  </si>
  <si>
    <t xml:space="preserve">4637SD091204	</t>
  </si>
  <si>
    <t xml:space="preserve">17903518693	</t>
  </si>
  <si>
    <t>[拉斯维加斯]银七娱乐场酒店(Silver Sevens Hotel &amp; Casino)(55354761)</t>
  </si>
  <si>
    <t>豪华特大床房&lt;不退款&gt;&lt;2人入住&gt;</t>
  </si>
  <si>
    <t>Carvalho/Chase</t>
  </si>
  <si>
    <t xml:space="preserve">2542202	</t>
  </si>
  <si>
    <t xml:space="preserve">EXP-1938348673	</t>
  </si>
  <si>
    <t xml:space="preserve">17907167394	</t>
  </si>
  <si>
    <t>[巴厘岛]巴厘岛水明漾水疗度假酒店(The Seminyak Beach Resort &amp; Spa Bali)(55439261)</t>
  </si>
  <si>
    <t>海洋套房带按摩浴缸&lt;2人入住&gt;&lt;不退款&gt;&lt;早餐&gt;</t>
  </si>
  <si>
    <t>SEET/IVAN</t>
  </si>
  <si>
    <t xml:space="preserve">EXP-1938538974	</t>
  </si>
  <si>
    <t xml:space="preserve">17912315659	</t>
  </si>
  <si>
    <t>豪华房&lt;2人入住&gt;&lt;不退款&gt;&lt;早餐&gt;</t>
  </si>
  <si>
    <t>Ho/Nicholas,Nishiyama/Mizuki</t>
  </si>
  <si>
    <t xml:space="preserve">2544396	</t>
  </si>
  <si>
    <t xml:space="preserve">4637SD091873	</t>
  </si>
  <si>
    <t xml:space="preserve">17931174286	</t>
  </si>
  <si>
    <t>[新开罗]开罗朱斯萨尼湖景酒店(Dusit Thani LakeView Cairo)(77366629)</t>
  </si>
  <si>
    <t>豪华双人床房&lt;2人入住&gt;&lt;不退款&gt;</t>
  </si>
  <si>
    <t>Alqurainy/Khalid Fahad</t>
  </si>
  <si>
    <t xml:space="preserve">17949693096	</t>
  </si>
  <si>
    <t>[柏林]柏林镜塔精选酒店(Select Hotel Spiegelturm Berlin)(55639692)</t>
  </si>
  <si>
    <t>双人床房&lt;不退款&gt;&lt;2人入住&gt;</t>
  </si>
  <si>
    <t>lopez andres/carlos</t>
  </si>
  <si>
    <t xml:space="preserve">EXPEDIA_1943871733	</t>
  </si>
  <si>
    <t xml:space="preserve">17952182390	</t>
  </si>
  <si>
    <t>[奥兰多]奥兰多环球影城正门假日酒店(Holiday Inn &amp; Suites Across from Universal Orlando)(55547284)</t>
  </si>
  <si>
    <t>标准客房&lt;不退款&gt;&lt;2人入住&gt;</t>
  </si>
  <si>
    <t>TANG/DIKUN,Lin/Yi Hsuan</t>
  </si>
  <si>
    <t xml:space="preserve">2555213	</t>
  </si>
  <si>
    <t xml:space="preserve">2835114	</t>
  </si>
  <si>
    <t xml:space="preserve">17957574794	</t>
  </si>
  <si>
    <t>[日内瓦]日内瓦沃里克酒店(Warwick Geneva)(55745144)</t>
  </si>
  <si>
    <t>经典双床房&lt;2人入住&gt;&lt;不退款&gt;&lt;早餐&gt;</t>
  </si>
  <si>
    <t>LIU/YUE,YANG/TINGTING</t>
  </si>
  <si>
    <t xml:space="preserve">7336572	</t>
  </si>
  <si>
    <t xml:space="preserve">17976824838	</t>
  </si>
  <si>
    <t>[洛杉矶]洛杉矶机场希尔顿酒店(Hilton Los Angeles Airport)(54503377)</t>
  </si>
  <si>
    <t>2张双人床房&lt;2人入住&gt;&lt;不退款&gt;</t>
  </si>
  <si>
    <t>ping/chuan</t>
  </si>
  <si>
    <t xml:space="preserve">17984808107	</t>
  </si>
  <si>
    <t>[Lebak Gede]万隆尼欧蒂帕迪优库尔酒店(Hotel Neo Dipatiukur Bandung)(60514391)</t>
  </si>
  <si>
    <t>梦幻房&lt;2人入住&gt;&lt;不退款&gt;</t>
  </si>
  <si>
    <t>Suminar/Inar</t>
  </si>
  <si>
    <t xml:space="preserve">17999742628	</t>
  </si>
  <si>
    <t>[科隆]恩斯特·艾玛·多姆伊克赛尔瑟酒店(Excelsior Hotel Ernst am Dom)(55694462)</t>
  </si>
  <si>
    <t>经典双人床房&lt;2人入住&gt;&lt;不退款&gt;</t>
  </si>
  <si>
    <t>Clarck-Czerner/Melanie</t>
  </si>
  <si>
    <t xml:space="preserve">6716SE029953	</t>
  </si>
  <si>
    <t xml:space="preserve">18000909759	</t>
  </si>
  <si>
    <t>[伊斯坦布尔]艾美伊斯坦布尔艾提乐酒店(Le Meridien Istanbul Etiler)(55354625)</t>
  </si>
  <si>
    <t>豪华城景特大床房&lt;2人入住&gt;&lt;不退款&gt;&lt;早餐&gt;</t>
  </si>
  <si>
    <t>NAYIR/UMUT</t>
  </si>
  <si>
    <t xml:space="preserve">83958511	</t>
  </si>
  <si>
    <t xml:space="preserve">18001276676	</t>
  </si>
  <si>
    <t>[罗马]埃汀缇娜公园酒店(Ardeatina Park Hotel)(70392344)</t>
  </si>
  <si>
    <t>标准间&lt;2人入住&gt;&lt;不退款&gt;&lt;早餐&gt;</t>
  </si>
  <si>
    <t>Gong/Yuqing,Li/Yize</t>
  </si>
  <si>
    <t xml:space="preserve">OK_ERICSOFT	</t>
  </si>
  <si>
    <t xml:space="preserve">18003737289	</t>
  </si>
  <si>
    <t>[奥兰多]奥兰多大湖区JW万豪酒店(JW Marriott Orlando Grande Lakes)(56185648)</t>
  </si>
  <si>
    <t>客房, 2 张大床房&lt;2人入住&gt;&lt;不退款&gt;</t>
  </si>
  <si>
    <t>Spahiu/Jetmira</t>
  </si>
  <si>
    <t xml:space="preserve">2565052	</t>
  </si>
  <si>
    <t xml:space="preserve">85609746	</t>
  </si>
  <si>
    <t xml:space="preserve">18004541443	</t>
  </si>
  <si>
    <t>[芝加哥]芝加哥洛斯酒店(Loews Chicago Hotel)(55491801)</t>
  </si>
  <si>
    <t>高级特大床房&lt;2人入住&gt;&lt;不退款&gt;</t>
  </si>
  <si>
    <t>Xiaohai/Wu</t>
  </si>
  <si>
    <t xml:space="preserve">2565256	</t>
  </si>
  <si>
    <t xml:space="preserve">70564SE147027	</t>
  </si>
  <si>
    <t xml:space="preserve">18005125657	</t>
  </si>
  <si>
    <t>[Nathan]罗伯逊花园舒适套房酒店(Comfort Inn and Suites Robertson Gardens)(55465467)</t>
  </si>
  <si>
    <t>标准大号床房&lt;2人入住&gt;&lt;不退款&gt;</t>
  </si>
  <si>
    <t>Collas/Joshua</t>
  </si>
  <si>
    <t>取消</t>
  </si>
  <si>
    <t xml:space="preserve">18005640512	</t>
  </si>
  <si>
    <t>[迪拜]迪拜 FORM 酒店 - 迪拜 - 设计酒店会员(Form Hotel Dubai, Dubai, a Member of Design Hotels)(55337359)</t>
  </si>
  <si>
    <t>温馨大号床房&lt;2人入住&gt;&lt;不退款&gt;</t>
  </si>
  <si>
    <t>Tarifi/Dawlat</t>
  </si>
  <si>
    <t xml:space="preserve">2565571	</t>
  </si>
  <si>
    <t xml:space="preserve">18005676984	</t>
  </si>
  <si>
    <t>[天安市]天安新罗酒店(Shilla Stay Cheonan)(60480295)</t>
  </si>
  <si>
    <t>豪华双人房&lt;不退款&gt;&lt;2人入住&gt;</t>
  </si>
  <si>
    <t>YOO/HYOJI</t>
  </si>
  <si>
    <t xml:space="preserve">EXP-1949444814	</t>
  </si>
  <si>
    <t xml:space="preserve">18007828823	</t>
  </si>
  <si>
    <t>[边和]米拉中央公园酒店(The Mira Central Park Hotel)(91624908)</t>
  </si>
  <si>
    <t>尊贵特大床房&lt;2人入住&gt;&lt;不退款&gt;&lt;早餐&gt;</t>
  </si>
  <si>
    <t>OU/GUANDE</t>
  </si>
  <si>
    <t xml:space="preserve">18008011654	</t>
  </si>
  <si>
    <t>[迪拜]迪拜国际机场智选假日酒店(Holiday Inn Express Dubai Airport, an Ihg Hotel)(55439394)</t>
  </si>
  <si>
    <t>客房&lt;2人入住&gt;&lt;不退款&gt;&lt;早餐&gt;</t>
  </si>
  <si>
    <t>Canmin/Wang,Shengli/Zhao</t>
  </si>
  <si>
    <t xml:space="preserve">18008147690	</t>
  </si>
  <si>
    <t>[中雅加达]莫里西公寓式酒店(Morrissey Hotel Residences)(77363973)</t>
  </si>
  <si>
    <t>一室房&lt;2人入住&gt;&lt;不退款&gt;&lt;早餐&gt;</t>
  </si>
  <si>
    <t>FRANSISCA/ELSA</t>
  </si>
  <si>
    <t xml:space="preserve">18008210471	</t>
  </si>
  <si>
    <t>[三宝垄]黄金城市会议酒店(GOLDEN CITY HOTEL AND CONVENTION CENTRE)(55611736)</t>
  </si>
  <si>
    <t>高级房&lt;2人入住&gt;&lt;不退款&gt;</t>
  </si>
  <si>
    <t>BAO/HAIBIN</t>
  </si>
  <si>
    <t xml:space="preserve">18008228326	</t>
  </si>
  <si>
    <t>[拉斯维加斯]多皮卡那豪生酒店(Howard Johnson by Wyndham Las Vegas Near the Strip)(55745186)</t>
  </si>
  <si>
    <t>2张双人床房&lt;不退款&gt;&lt;2人入住&gt;</t>
  </si>
  <si>
    <t>KELLEY/MEGAN</t>
  </si>
  <si>
    <t xml:space="preserve">18008323164	</t>
  </si>
  <si>
    <t>[阿布扎比]阿布扎比艾美酒店(Le Meridien Abu Dhabi)(60467287)</t>
  </si>
  <si>
    <t>城景豪华双人房&lt;2人入住&gt;&lt;不退款&gt;</t>
  </si>
  <si>
    <t>mohamed/ahmed</t>
  </si>
  <si>
    <t xml:space="preserve">8752381	</t>
  </si>
  <si>
    <t xml:space="preserve">18008381099	</t>
  </si>
  <si>
    <t>退单</t>
  </si>
  <si>
    <t>[null](55439394)</t>
  </si>
  <si>
    <t>，</t>
  </si>
  <si>
    <t xml:space="preserve"> 62508 HKD</t>
  </si>
  <si>
    <t>A220531093150481</t>
  </si>
  <si>
    <t>总计：62508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</si>
  <si>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</si>
  <si>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</si>
  <si>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</si>
  <si>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</si>
  <si>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</si>
  <si>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</si>
  <si>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</si>
  <si>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</si>
  <si>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</si>
  <si>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</si>
  <si>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</si>
  <si>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</si>
  <si>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</si>
  <si>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</si>
  <si>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</si>
  <si>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</si>
  <si>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</si>
  <si>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</si>
  <si>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</si>
  <si>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2439526</t>
  </si>
  <si>
    <t>科罗讷多希尔顿格芮精选酒店</t>
  </si>
  <si>
    <t>Galapon Wilson Ramona Lisa</t>
  </si>
  <si>
    <t>2022-05-26</t>
  </si>
  <si>
    <t>2022-05-28</t>
  </si>
  <si>
    <t>退房日周结</t>
  </si>
  <si>
    <t>4902.92</t>
  </si>
  <si>
    <t>6050.00</t>
  </si>
  <si>
    <t>0</t>
  </si>
  <si>
    <t>0.00</t>
  </si>
  <si>
    <t>携程汇智国际直连</t>
  </si>
  <si>
    <t>925</t>
  </si>
  <si>
    <t>2022-02-28 07:14:25</t>
  </si>
  <si>
    <t>否</t>
  </si>
  <si>
    <t>汇智国际旅游发展有限公司</t>
  </si>
  <si>
    <t>直连</t>
  </si>
  <si>
    <t>2022-04-25</t>
  </si>
  <si>
    <t>2524632</t>
  </si>
  <si>
    <t>维也纳城际酒店</t>
  </si>
  <si>
    <t>KIM BAKEUM,SHIN HYEWON</t>
  </si>
  <si>
    <t>2022-05-24</t>
  </si>
  <si>
    <t>2278.08</t>
  </si>
  <si>
    <t>2746.00</t>
  </si>
  <si>
    <t>2022-04-25 19:58:23</t>
  </si>
  <si>
    <t>2022-04-30</t>
  </si>
  <si>
    <t>2531029</t>
  </si>
  <si>
    <t>荷兰屋美居加的夫温泉酒店</t>
  </si>
  <si>
    <t>Thurlow Martin</t>
  </si>
  <si>
    <t>2022-05-27</t>
  </si>
  <si>
    <t>2594.91</t>
  </si>
  <si>
    <t>3076.00</t>
  </si>
  <si>
    <t>2022-04-30 16:28:17</t>
  </si>
  <si>
    <t>2022-05-01</t>
  </si>
  <si>
    <t>2532850</t>
  </si>
  <si>
    <t>奥本山智选假日酒店及套房</t>
  </si>
  <si>
    <t>Strippoli Annalisse,Spivey Susan</t>
  </si>
  <si>
    <t>1274.68</t>
  </si>
  <si>
    <t>1511.00</t>
  </si>
  <si>
    <t>2022-05-01 22:03:23</t>
  </si>
  <si>
    <t>2022-05-02</t>
  </si>
  <si>
    <t>2534636</t>
  </si>
  <si>
    <t>柏林酒店</t>
  </si>
  <si>
    <t>Sohn Sung Hyun</t>
  </si>
  <si>
    <t>2022-05-25</t>
  </si>
  <si>
    <t>2281.09</t>
  </si>
  <si>
    <t>2704.00</t>
  </si>
  <si>
    <t>2022-05-02 22:48:07</t>
  </si>
  <si>
    <t>2022-05-04</t>
  </si>
  <si>
    <t>2536070</t>
  </si>
  <si>
    <t>布兰卡海岸酒店</t>
  </si>
  <si>
    <t>MARRODAN GIL MARIA TERESA</t>
  </si>
  <si>
    <t>401.60</t>
  </si>
  <si>
    <t>476.00</t>
  </si>
  <si>
    <t>2022-05-04 05:46:48</t>
  </si>
  <si>
    <t>2537354</t>
  </si>
  <si>
    <t>施泰根贝格尔酒店</t>
  </si>
  <si>
    <t>Theophil Lea</t>
  </si>
  <si>
    <t>1102.72</t>
  </si>
  <si>
    <t>1307.00</t>
  </si>
  <si>
    <t>2022-05-04 21:44:28</t>
  </si>
  <si>
    <t>2022-05-08</t>
  </si>
  <si>
    <t>2542202</t>
  </si>
  <si>
    <t>银七酒店&amp;赌场</t>
  </si>
  <si>
    <t>Carvalho Chase</t>
  </si>
  <si>
    <t>990.33</t>
  </si>
  <si>
    <t>1164.00</t>
  </si>
  <si>
    <t>2022-05-08 05:57:56</t>
  </si>
  <si>
    <t>2542920</t>
  </si>
  <si>
    <t>巴厘岛水明漾水疗度假酒店</t>
  </si>
  <si>
    <t>SEET IVAN</t>
  </si>
  <si>
    <t>2022-05-23</t>
  </si>
  <si>
    <t>8907.88</t>
  </si>
  <si>
    <t>10470.00</t>
  </si>
  <si>
    <t>2022-05-08 18:40:32</t>
  </si>
  <si>
    <t>2022-05-09</t>
  </si>
  <si>
    <t>2544396</t>
  </si>
  <si>
    <t>Ho Nicholas,Nishiyama Mizuki</t>
  </si>
  <si>
    <t>5750.56</t>
  </si>
  <si>
    <t>6759.00</t>
  </si>
  <si>
    <t>2022-05-09 20:54:05</t>
  </si>
  <si>
    <t>2022-05-13</t>
  </si>
  <si>
    <t>2550011</t>
  </si>
  <si>
    <t>开罗都喜天丽湖景酒店</t>
  </si>
  <si>
    <t>Alqurainy Khalid Fahad</t>
  </si>
  <si>
    <t>5581.79</t>
  </si>
  <si>
    <t>6444.00</t>
  </si>
  <si>
    <t>2022-05-13 22:02:41</t>
  </si>
  <si>
    <t>2022-05-18</t>
  </si>
  <si>
    <t>2554619</t>
  </si>
  <si>
    <t>柏林斯皮格尔腾精选酒店</t>
  </si>
  <si>
    <t>lopez andres carlos</t>
  </si>
  <si>
    <t>1249.93</t>
  </si>
  <si>
    <t>1443.00</t>
  </si>
  <si>
    <t>2022-05-18 01:14:44</t>
  </si>
  <si>
    <t>2555213</t>
  </si>
  <si>
    <t>奥兰多环球影城正门假日酒店</t>
  </si>
  <si>
    <t>TANG DIKUN,Lin Yi Hsuan</t>
  </si>
  <si>
    <t>1234.82</t>
  </si>
  <si>
    <t>1436.00</t>
  </si>
  <si>
    <t>2022-05-18 14:32:43</t>
  </si>
  <si>
    <t>2022-05-19</t>
  </si>
  <si>
    <t>2556567</t>
  </si>
  <si>
    <t>日内瓦沃里克酒店</t>
  </si>
  <si>
    <t>LIU YUE,YANG TINGTING</t>
  </si>
  <si>
    <t>1180.67</t>
  </si>
  <si>
    <t>1370.00</t>
  </si>
  <si>
    <t>2022-05-19 18:07:03</t>
  </si>
  <si>
    <t>2022-05-22</t>
  </si>
  <si>
    <t>2560422</t>
  </si>
  <si>
    <t>洛杉矶机场希尔顿酒店</t>
  </si>
  <si>
    <t>ping chuan</t>
  </si>
  <si>
    <t>1497.94</t>
  </si>
  <si>
    <t>1753.00</t>
  </si>
  <si>
    <t>2022-05-22 18:02:02</t>
  </si>
  <si>
    <t>2562254</t>
  </si>
  <si>
    <t>万隆尼欧蒂帕迪优库尔酒店</t>
  </si>
  <si>
    <t>Suminar Inar</t>
  </si>
  <si>
    <t>228.33</t>
  </si>
  <si>
    <t>269.00</t>
  </si>
  <si>
    <t>2022-05-24 07:39:17</t>
  </si>
  <si>
    <t>2564469</t>
  </si>
  <si>
    <t>科隆恩斯特·艾玛·多姆伊克赛尔瑟酒店</t>
  </si>
  <si>
    <t>Clarck-Czerner Melanie</t>
  </si>
  <si>
    <t>1523.04</t>
  </si>
  <si>
    <t>1783.00</t>
  </si>
  <si>
    <t>2022-05-26 16:36:21</t>
  </si>
  <si>
    <t>2564741</t>
  </si>
  <si>
    <t>艾美伊斯坦布尔艾提乐酒店</t>
  </si>
  <si>
    <t>NAYIR UMUT</t>
  </si>
  <si>
    <t>3166.52</t>
  </si>
  <si>
    <t>3707.00</t>
  </si>
  <si>
    <t>2022-05-26 21:44:46</t>
  </si>
  <si>
    <t>2564823</t>
  </si>
  <si>
    <t>阿德提纳公园酒店</t>
  </si>
  <si>
    <t>Gong Yuqing,Li Yize</t>
  </si>
  <si>
    <t>591.96</t>
  </si>
  <si>
    <t>693.00</t>
  </si>
  <si>
    <t>2022-05-26 23:44:37</t>
  </si>
  <si>
    <t>2565052</t>
  </si>
  <si>
    <t>奥兰多大湖区 JW 万豪酒店</t>
  </si>
  <si>
    <t>Spahiu Jetmira</t>
  </si>
  <si>
    <t>1878.46</t>
  </si>
  <si>
    <t>2184.00</t>
  </si>
  <si>
    <t>2022-05-27 08:50:16</t>
  </si>
  <si>
    <t>2565256</t>
  </si>
  <si>
    <t>芝加哥洛斯酒店</t>
  </si>
  <si>
    <t>Xiaohai Wu</t>
  </si>
  <si>
    <t>1672.89</t>
  </si>
  <si>
    <t>1945.00</t>
  </si>
  <si>
    <t>2022-05-27 13:00:44</t>
  </si>
  <si>
    <t>2565571</t>
  </si>
  <si>
    <t>迪拜FORM酒店</t>
  </si>
  <si>
    <t>Tarifi Dawlat</t>
  </si>
  <si>
    <t>313.94</t>
  </si>
  <si>
    <t>365.00</t>
  </si>
  <si>
    <t>2022-05-27 18:20:46</t>
  </si>
  <si>
    <t>2565590</t>
  </si>
  <si>
    <t>天安新罗酒店</t>
  </si>
  <si>
    <t>YOO HYOJI</t>
  </si>
  <si>
    <t>467.03</t>
  </si>
  <si>
    <t>543.00</t>
  </si>
  <si>
    <t>2022-05-27 18:47:02</t>
  </si>
  <si>
    <t>2565620</t>
  </si>
  <si>
    <t>米拉中央公园酒店</t>
  </si>
  <si>
    <t>OU GUANDE</t>
  </si>
  <si>
    <t>385.32</t>
  </si>
  <si>
    <t>448.00</t>
  </si>
  <si>
    <t>2022-05-27 19:49:30</t>
  </si>
  <si>
    <t>2565644</t>
  </si>
  <si>
    <t>迪拜国际机场智选假日酒店</t>
  </si>
  <si>
    <t>Canmin Wang,Shengli Zhao</t>
  </si>
  <si>
    <t>526.38</t>
  </si>
  <si>
    <t>612.00</t>
  </si>
  <si>
    <t>2022-05-27 20:14:06</t>
  </si>
  <si>
    <t>2565697</t>
  </si>
  <si>
    <t>莫里西公寓式酒店</t>
  </si>
  <si>
    <t>FRANSISCA ELSA</t>
  </si>
  <si>
    <t>393.07</t>
  </si>
  <si>
    <t>457.00</t>
  </si>
  <si>
    <t>2022-05-27 20:45:08</t>
  </si>
  <si>
    <t>2565722</t>
  </si>
  <si>
    <t>黄金城市会议酒店</t>
  </si>
  <si>
    <t>BAO HAIBIN</t>
  </si>
  <si>
    <t>279.53</t>
  </si>
  <si>
    <t>325.00</t>
  </si>
  <si>
    <t>2022-05-27 21:00:41</t>
  </si>
  <si>
    <t>2565736</t>
  </si>
  <si>
    <t>多皮卡那豪生酒店</t>
  </si>
  <si>
    <t>KELLEY MEGAN</t>
  </si>
  <si>
    <t>466.17</t>
  </si>
  <si>
    <t>542.00</t>
  </si>
  <si>
    <t>2022-05-27 21:08:43</t>
  </si>
  <si>
    <t>2565762</t>
  </si>
  <si>
    <t>阿布扎比艾美假村酒店</t>
  </si>
  <si>
    <t>mohamed ahmed</t>
  </si>
  <si>
    <t>462.73</t>
  </si>
  <si>
    <t>538.00</t>
  </si>
  <si>
    <t>2022-05-27 21:28:21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</si>
</sst>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44707</v>
      </c>
      <c r="G2" s="6">
        <v>44709</v>
      </c>
      <c r="H2" s="4">
        <v>1</v>
      </c>
      <c r="I2" s="4">
        <v>2</v>
      </c>
      <c r="J2" s="4">
        <v>2</v>
      </c>
      <c r="K2" s="4" t="s">
        <v>30</v>
      </c>
      <c r="L2" s="4">
        <v>6050</v>
      </c>
      <c r="M2" s="4">
        <v>6050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44620</v>
      </c>
      <c r="S2" s="6">
        <v>44712</v>
      </c>
      <c r="T2" s="4" t="s">
        <v>34</v>
      </c>
      <c r="U2" s="4">
        <v>6050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44709</v>
      </c>
      <c r="H3" s="4">
        <v>1</v>
      </c>
      <c r="I3" s="4">
        <v>4</v>
      </c>
      <c r="J3" s="4">
        <v>4</v>
      </c>
      <c r="K3" s="4" t="s">
        <v>30</v>
      </c>
      <c r="L3" s="4">
        <v>2746</v>
      </c>
      <c r="M3" s="4">
        <v>2746</v>
      </c>
      <c r="N3" s="4" t="s">
        <v>40</v>
      </c>
      <c r="O3" s="4" t="s">
        <v>32</v>
      </c>
      <c r="P3" s="4" t="s">
        <v>33</v>
      </c>
      <c r="Q3" s="4">
        <v>0</v>
      </c>
      <c r="R3" s="7">
        <v>44676</v>
      </c>
      <c r="S3" s="6">
        <v>44712</v>
      </c>
      <c r="T3" s="4" t="s">
        <v>34</v>
      </c>
      <c r="U3" s="4">
        <v>2746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3076</v>
      </c>
      <c r="M4" s="4">
        <v>3076</v>
      </c>
      <c r="N4" s="4" t="s">
        <v>45</v>
      </c>
      <c r="O4" s="4" t="s">
        <v>32</v>
      </c>
      <c r="P4" s="4" t="s">
        <v>33</v>
      </c>
      <c r="Q4" s="4">
        <v>0</v>
      </c>
      <c r="R4" s="7">
        <v>44681</v>
      </c>
      <c r="S4" s="6">
        <v>44712</v>
      </c>
      <c r="T4" s="4" t="s">
        <v>34</v>
      </c>
      <c r="U4" s="4">
        <v>3076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1511</v>
      </c>
      <c r="M5" s="4">
        <v>1511</v>
      </c>
      <c r="N5" s="4" t="s">
        <v>50</v>
      </c>
      <c r="O5" s="4" t="s">
        <v>32</v>
      </c>
      <c r="P5" s="4" t="s">
        <v>33</v>
      </c>
      <c r="Q5" s="4">
        <v>0</v>
      </c>
      <c r="R5" s="7">
        <v>44682</v>
      </c>
      <c r="S5" s="6">
        <v>44712</v>
      </c>
      <c r="T5" s="4" t="s">
        <v>34</v>
      </c>
      <c r="U5" s="4">
        <v>1511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44706</v>
      </c>
      <c r="G6" s="6">
        <v>44709</v>
      </c>
      <c r="H6" s="4">
        <v>1</v>
      </c>
      <c r="I6" s="4">
        <v>3</v>
      </c>
      <c r="J6" s="4">
        <v>3</v>
      </c>
      <c r="K6" s="4" t="s">
        <v>30</v>
      </c>
      <c r="L6" s="4">
        <v>2704</v>
      </c>
      <c r="M6" s="4">
        <v>2704</v>
      </c>
      <c r="N6" s="4" t="s">
        <v>55</v>
      </c>
      <c r="O6" s="4" t="s">
        <v>32</v>
      </c>
      <c r="P6" s="4" t="s">
        <v>33</v>
      </c>
      <c r="Q6" s="4">
        <v>0</v>
      </c>
      <c r="R6" s="7">
        <v>44683</v>
      </c>
      <c r="S6" s="6">
        <v>44712</v>
      </c>
      <c r="T6" s="4" t="s">
        <v>34</v>
      </c>
      <c r="U6" s="4">
        <v>2704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44708</v>
      </c>
      <c r="G7" s="6">
        <v>44709</v>
      </c>
      <c r="H7" s="4">
        <v>1</v>
      </c>
      <c r="I7" s="4">
        <v>1</v>
      </c>
      <c r="J7" s="4">
        <v>1</v>
      </c>
      <c r="K7" s="4" t="s">
        <v>30</v>
      </c>
      <c r="L7" s="4">
        <v>476</v>
      </c>
      <c r="M7" s="4">
        <v>476</v>
      </c>
      <c r="N7" s="4" t="s">
        <v>60</v>
      </c>
      <c r="O7" s="4" t="s">
        <v>32</v>
      </c>
      <c r="P7" s="4" t="s">
        <v>33</v>
      </c>
      <c r="Q7" s="4">
        <v>0</v>
      </c>
      <c r="R7" s="7">
        <v>44685</v>
      </c>
      <c r="S7" s="6">
        <v>44712</v>
      </c>
      <c r="T7" s="4" t="s">
        <v>34</v>
      </c>
      <c r="U7" s="4">
        <v>476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44708</v>
      </c>
      <c r="G8" s="6">
        <v>44709</v>
      </c>
      <c r="H8" s="4">
        <v>1</v>
      </c>
      <c r="I8" s="4">
        <v>1</v>
      </c>
      <c r="J8" s="4">
        <v>1</v>
      </c>
      <c r="K8" s="4" t="s">
        <v>30</v>
      </c>
      <c r="L8" s="4">
        <v>1307</v>
      </c>
      <c r="M8" s="4">
        <v>1307</v>
      </c>
      <c r="N8" s="4" t="s">
        <v>65</v>
      </c>
      <c r="O8" s="4" t="s">
        <v>32</v>
      </c>
      <c r="P8" s="4" t="s">
        <v>33</v>
      </c>
      <c r="Q8" s="4">
        <v>0</v>
      </c>
      <c r="R8" s="7">
        <v>44685</v>
      </c>
      <c r="S8" s="6">
        <v>44712</v>
      </c>
      <c r="T8" s="4" t="s">
        <v>34</v>
      </c>
      <c r="U8" s="4">
        <v>1307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44706</v>
      </c>
      <c r="G9" s="6">
        <v>44709</v>
      </c>
      <c r="H9" s="4">
        <v>1</v>
      </c>
      <c r="I9" s="4">
        <v>3</v>
      </c>
      <c r="J9" s="4">
        <v>3</v>
      </c>
      <c r="K9" s="4" t="s">
        <v>30</v>
      </c>
      <c r="L9" s="4">
        <v>1164</v>
      </c>
      <c r="M9" s="4">
        <v>1164</v>
      </c>
      <c r="N9" s="4" t="s">
        <v>70</v>
      </c>
      <c r="O9" s="4" t="s">
        <v>32</v>
      </c>
      <c r="P9" s="4" t="s">
        <v>33</v>
      </c>
      <c r="Q9" s="4">
        <v>0</v>
      </c>
      <c r="R9" s="7">
        <v>44689</v>
      </c>
      <c r="S9" s="6">
        <v>44712</v>
      </c>
      <c r="T9" s="4" t="s">
        <v>34</v>
      </c>
      <c r="U9" s="4">
        <v>1164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44704</v>
      </c>
      <c r="G10" s="6">
        <v>44709</v>
      </c>
      <c r="H10" s="4">
        <v>1</v>
      </c>
      <c r="I10" s="4">
        <v>5</v>
      </c>
      <c r="J10" s="4">
        <v>5</v>
      </c>
      <c r="K10" s="4" t="s">
        <v>30</v>
      </c>
      <c r="L10" s="4">
        <v>10470</v>
      </c>
      <c r="M10" s="4">
        <v>10470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44689</v>
      </c>
      <c r="S10" s="6">
        <v>44712</v>
      </c>
      <c r="T10" s="4" t="s">
        <v>34</v>
      </c>
      <c r="U10" s="4">
        <v>10470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63</v>
      </c>
      <c r="E11" s="4" t="s">
        <v>79</v>
      </c>
      <c r="F11" s="6">
        <v>44704</v>
      </c>
      <c r="G11" s="6">
        <v>44709</v>
      </c>
      <c r="H11" s="4">
        <v>1</v>
      </c>
      <c r="I11" s="4">
        <v>5</v>
      </c>
      <c r="J11" s="4">
        <v>5</v>
      </c>
      <c r="K11" s="4" t="s">
        <v>30</v>
      </c>
      <c r="L11" s="4">
        <v>6759</v>
      </c>
      <c r="M11" s="4">
        <v>6759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44712</v>
      </c>
      <c r="T11" s="4" t="s">
        <v>34</v>
      </c>
      <c r="U11" s="4">
        <v>6759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44705</v>
      </c>
      <c r="G12" s="6">
        <v>44709</v>
      </c>
      <c r="H12" s="4">
        <v>1</v>
      </c>
      <c r="I12" s="4">
        <v>4</v>
      </c>
      <c r="J12" s="4">
        <v>4</v>
      </c>
      <c r="K12" s="4" t="s">
        <v>30</v>
      </c>
      <c r="L12" s="4">
        <v>6444</v>
      </c>
      <c r="M12" s="4">
        <v>6444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44712</v>
      </c>
      <c r="T12" s="4" t="s">
        <v>34</v>
      </c>
      <c r="U12" s="4">
        <v>6444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44707</v>
      </c>
      <c r="G13" s="6">
        <v>44709</v>
      </c>
      <c r="H13" s="4">
        <v>1</v>
      </c>
      <c r="I13" s="4">
        <v>2</v>
      </c>
      <c r="J13" s="4">
        <v>2</v>
      </c>
      <c r="K13" s="4" t="s">
        <v>30</v>
      </c>
      <c r="L13" s="4">
        <v>1443</v>
      </c>
      <c r="M13" s="4">
        <v>1443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44699</v>
      </c>
      <c r="S13" s="6">
        <v>44712</v>
      </c>
      <c r="T13" s="4" t="s">
        <v>34</v>
      </c>
      <c r="U13" s="4">
        <v>1443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44707</v>
      </c>
      <c r="G14" s="6">
        <v>44709</v>
      </c>
      <c r="H14" s="4">
        <v>1</v>
      </c>
      <c r="I14" s="4">
        <v>2</v>
      </c>
      <c r="J14" s="4">
        <v>2</v>
      </c>
      <c r="K14" s="4" t="s">
        <v>30</v>
      </c>
      <c r="L14" s="4">
        <v>1436</v>
      </c>
      <c r="M14" s="4">
        <v>1436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44699</v>
      </c>
      <c r="S14" s="6">
        <v>44712</v>
      </c>
      <c r="T14" s="4" t="s">
        <v>34</v>
      </c>
      <c r="U14" s="4">
        <v>1436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44708</v>
      </c>
      <c r="G15" s="6">
        <v>44709</v>
      </c>
      <c r="H15" s="4">
        <v>1</v>
      </c>
      <c r="I15" s="4">
        <v>1</v>
      </c>
      <c r="J15" s="4">
        <v>1</v>
      </c>
      <c r="K15" s="4" t="s">
        <v>30</v>
      </c>
      <c r="L15" s="4">
        <v>1370</v>
      </c>
      <c r="M15" s="4">
        <v>1370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44700</v>
      </c>
      <c r="S15" s="6">
        <v>44712</v>
      </c>
      <c r="T15" s="4" t="s">
        <v>34</v>
      </c>
      <c r="U15" s="4">
        <v>1370</v>
      </c>
      <c r="V15" s="4">
        <v>0</v>
      </c>
      <c r="W15" s="4">
        <v>0</v>
      </c>
      <c r="X15" s="4" t="s">
        <v>35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44707</v>
      </c>
      <c r="G16" s="6">
        <v>44709</v>
      </c>
      <c r="H16" s="4">
        <v>1</v>
      </c>
      <c r="I16" s="4">
        <v>2</v>
      </c>
      <c r="J16" s="4">
        <v>2</v>
      </c>
      <c r="K16" s="4" t="s">
        <v>30</v>
      </c>
      <c r="L16" s="4">
        <v>1753</v>
      </c>
      <c r="M16" s="4">
        <v>1753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44712</v>
      </c>
      <c r="T16" s="4" t="s">
        <v>34</v>
      </c>
      <c r="U16" s="4">
        <v>1753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44708</v>
      </c>
      <c r="G17" s="6">
        <v>44709</v>
      </c>
      <c r="H17" s="4">
        <v>1</v>
      </c>
      <c r="I17" s="4">
        <v>1</v>
      </c>
      <c r="J17" s="4">
        <v>1</v>
      </c>
      <c r="K17" s="4" t="s">
        <v>30</v>
      </c>
      <c r="L17" s="4">
        <v>269</v>
      </c>
      <c r="M17" s="4">
        <v>269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44712</v>
      </c>
      <c r="T17" s="4" t="s">
        <v>34</v>
      </c>
      <c r="U17" s="4">
        <v>269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44708</v>
      </c>
      <c r="G18" s="6">
        <v>44709</v>
      </c>
      <c r="H18" s="4">
        <v>1</v>
      </c>
      <c r="I18" s="4">
        <v>1</v>
      </c>
      <c r="J18" s="4">
        <v>1</v>
      </c>
      <c r="K18" s="4" t="s">
        <v>30</v>
      </c>
      <c r="L18" s="4">
        <v>1783</v>
      </c>
      <c r="M18" s="4">
        <v>1783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44707</v>
      </c>
      <c r="S18" s="6">
        <v>44712</v>
      </c>
      <c r="T18" s="4" t="s">
        <v>34</v>
      </c>
      <c r="U18" s="4">
        <v>1783</v>
      </c>
      <c r="V18" s="4">
        <v>0</v>
      </c>
      <c r="W18" s="4">
        <v>0</v>
      </c>
      <c r="X18" s="4" t="s">
        <v>35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44707</v>
      </c>
      <c r="G19" s="6">
        <v>44709</v>
      </c>
      <c r="H19" s="4">
        <v>1</v>
      </c>
      <c r="I19" s="4">
        <v>2</v>
      </c>
      <c r="J19" s="4">
        <v>2</v>
      </c>
      <c r="K19" s="4" t="s">
        <v>30</v>
      </c>
      <c r="L19" s="4">
        <v>3707</v>
      </c>
      <c r="M19" s="4">
        <v>3707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44707</v>
      </c>
      <c r="S19" s="6">
        <v>44712</v>
      </c>
      <c r="T19" s="4" t="s">
        <v>34</v>
      </c>
      <c r="U19" s="4">
        <v>3707</v>
      </c>
      <c r="V19" s="4">
        <v>0</v>
      </c>
      <c r="W19" s="4">
        <v>0</v>
      </c>
      <c r="X19" s="4" t="s">
        <v>35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44708</v>
      </c>
      <c r="G20" s="6">
        <v>44709</v>
      </c>
      <c r="H20" s="4">
        <v>1</v>
      </c>
      <c r="I20" s="4">
        <v>1</v>
      </c>
      <c r="J20" s="4">
        <v>1</v>
      </c>
      <c r="K20" s="4" t="s">
        <v>30</v>
      </c>
      <c r="L20" s="4">
        <v>693</v>
      </c>
      <c r="M20" s="4">
        <v>693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44707</v>
      </c>
      <c r="S20" s="6">
        <v>44712</v>
      </c>
      <c r="T20" s="4" t="s">
        <v>34</v>
      </c>
      <c r="U20" s="4">
        <v>693</v>
      </c>
      <c r="V20" s="4">
        <v>0</v>
      </c>
      <c r="W20" s="4">
        <v>0</v>
      </c>
      <c r="X20" s="4" t="s">
        <v>35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44708</v>
      </c>
      <c r="G21" s="6">
        <v>44709</v>
      </c>
      <c r="H21" s="4">
        <v>1</v>
      </c>
      <c r="I21" s="4">
        <v>1</v>
      </c>
      <c r="J21" s="4">
        <v>1</v>
      </c>
      <c r="K21" s="4" t="s">
        <v>30</v>
      </c>
      <c r="L21" s="4">
        <v>2184</v>
      </c>
      <c r="M21" s="4">
        <v>2184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44708</v>
      </c>
      <c r="S21" s="6">
        <v>44712</v>
      </c>
      <c r="T21" s="4" t="s">
        <v>34</v>
      </c>
      <c r="U21" s="4">
        <v>2184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44708</v>
      </c>
      <c r="G22" s="6">
        <v>44709</v>
      </c>
      <c r="H22" s="4">
        <v>1</v>
      </c>
      <c r="I22" s="4">
        <v>1</v>
      </c>
      <c r="J22" s="4">
        <v>1</v>
      </c>
      <c r="K22" s="4" t="s">
        <v>30</v>
      </c>
      <c r="L22" s="4">
        <v>1945</v>
      </c>
      <c r="M22" s="4">
        <v>1945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44708</v>
      </c>
      <c r="S22" s="6">
        <v>44712</v>
      </c>
      <c r="T22" s="4" t="s">
        <v>34</v>
      </c>
      <c r="U22" s="4">
        <v>1945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44708</v>
      </c>
      <c r="G23" s="6">
        <v>44709</v>
      </c>
      <c r="H23" s="4">
        <v>1</v>
      </c>
      <c r="I23" s="4">
        <v>1</v>
      </c>
      <c r="J23" s="4">
        <v>1</v>
      </c>
      <c r="K23" s="4" t="s">
        <v>30</v>
      </c>
      <c r="L23" s="4">
        <v>765</v>
      </c>
      <c r="M23" s="4">
        <v>765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44708</v>
      </c>
      <c r="S23" s="6">
        <v>44712</v>
      </c>
      <c r="T23" s="4" t="s">
        <v>34</v>
      </c>
      <c r="U23" s="4">
        <v>765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138</v>
      </c>
      <c r="B24" s="4" t="s">
        <v>26</v>
      </c>
      <c r="C24" s="4" t="s">
        <v>142</v>
      </c>
      <c r="D24" s="4" t="s">
        <v>139</v>
      </c>
      <c r="E24" s="4" t="s">
        <v>140</v>
      </c>
      <c r="F24" s="6">
        <v>44708</v>
      </c>
      <c r="G24" s="6">
        <v>44709</v>
      </c>
      <c r="H24" s="4">
        <v>1</v>
      </c>
      <c r="I24" s="4">
        <v>1</v>
      </c>
      <c r="J24" s="4">
        <v>1</v>
      </c>
      <c r="K24" s="4" t="s">
        <v>30</v>
      </c>
      <c r="L24" s="4">
        <v>-765</v>
      </c>
      <c r="M24" s="4">
        <v>-765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44708</v>
      </c>
      <c r="S24" s="6">
        <v>44712</v>
      </c>
      <c r="T24" s="4" t="s">
        <v>34</v>
      </c>
      <c r="U24" s="4">
        <v>-765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44708</v>
      </c>
      <c r="G25" s="6">
        <v>44709</v>
      </c>
      <c r="H25" s="4">
        <v>1</v>
      </c>
      <c r="I25" s="4">
        <v>1</v>
      </c>
      <c r="J25" s="4">
        <v>1</v>
      </c>
      <c r="K25" s="4" t="s">
        <v>30</v>
      </c>
      <c r="L25" s="4">
        <v>365</v>
      </c>
      <c r="M25" s="4">
        <v>365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44708</v>
      </c>
      <c r="S25" s="6">
        <v>44712</v>
      </c>
      <c r="T25" s="4" t="s">
        <v>34</v>
      </c>
      <c r="U25" s="4">
        <v>365</v>
      </c>
      <c r="V25" s="4">
        <v>0</v>
      </c>
      <c r="W25" s="4">
        <v>0</v>
      </c>
      <c r="X25" s="4" t="s">
        <v>147</v>
      </c>
      <c r="Y25" s="4" t="s">
        <v>35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44708</v>
      </c>
      <c r="G26" s="6">
        <v>44709</v>
      </c>
      <c r="H26" s="4">
        <v>1</v>
      </c>
      <c r="I26" s="4">
        <v>1</v>
      </c>
      <c r="J26" s="4">
        <v>1</v>
      </c>
      <c r="K26" s="4" t="s">
        <v>30</v>
      </c>
      <c r="L26" s="4">
        <v>543</v>
      </c>
      <c r="M26" s="4">
        <v>543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44708</v>
      </c>
      <c r="S26" s="6">
        <v>44712</v>
      </c>
      <c r="T26" s="4" t="s">
        <v>34</v>
      </c>
      <c r="U26" s="4">
        <v>543</v>
      </c>
      <c r="V26" s="4">
        <v>0</v>
      </c>
      <c r="W26" s="4">
        <v>0</v>
      </c>
      <c r="X26" s="4" t="s">
        <v>35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44708</v>
      </c>
      <c r="G27" s="6">
        <v>44709</v>
      </c>
      <c r="H27" s="4">
        <v>1</v>
      </c>
      <c r="I27" s="4">
        <v>1</v>
      </c>
      <c r="J27" s="4">
        <v>1</v>
      </c>
      <c r="K27" s="4" t="s">
        <v>30</v>
      </c>
      <c r="L27" s="4">
        <v>448</v>
      </c>
      <c r="M27" s="4">
        <v>448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44708</v>
      </c>
      <c r="S27" s="6">
        <v>44712</v>
      </c>
      <c r="T27" s="4" t="s">
        <v>34</v>
      </c>
      <c r="U27" s="4">
        <v>448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44708</v>
      </c>
      <c r="G28" s="6">
        <v>44709</v>
      </c>
      <c r="H28" s="4">
        <v>2</v>
      </c>
      <c r="I28" s="4">
        <v>1</v>
      </c>
      <c r="J28" s="4">
        <v>2</v>
      </c>
      <c r="K28" s="4" t="s">
        <v>30</v>
      </c>
      <c r="L28" s="4">
        <v>612</v>
      </c>
      <c r="M28" s="4">
        <v>612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44708</v>
      </c>
      <c r="S28" s="6">
        <v>44712</v>
      </c>
      <c r="T28" s="4" t="s">
        <v>34</v>
      </c>
      <c r="U28" s="4">
        <v>612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44708</v>
      </c>
      <c r="G29" s="6">
        <v>44709</v>
      </c>
      <c r="H29" s="4">
        <v>1</v>
      </c>
      <c r="I29" s="4">
        <v>1</v>
      </c>
      <c r="J29" s="4">
        <v>1</v>
      </c>
      <c r="K29" s="4" t="s">
        <v>30</v>
      </c>
      <c r="L29" s="4">
        <v>457</v>
      </c>
      <c r="M29" s="4">
        <v>457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44708</v>
      </c>
      <c r="S29" s="6">
        <v>44712</v>
      </c>
      <c r="T29" s="4" t="s">
        <v>34</v>
      </c>
      <c r="U29" s="4">
        <v>457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157</v>
      </c>
      <c r="B30" s="4" t="s">
        <v>26</v>
      </c>
      <c r="C30" s="4" t="s">
        <v>142</v>
      </c>
      <c r="D30" s="4" t="s">
        <v>158</v>
      </c>
      <c r="E30" s="4" t="s">
        <v>159</v>
      </c>
      <c r="F30" s="6">
        <v>44708</v>
      </c>
      <c r="G30" s="6">
        <v>44709</v>
      </c>
      <c r="H30" s="4">
        <v>2</v>
      </c>
      <c r="I30" s="4">
        <v>1</v>
      </c>
      <c r="J30" s="4">
        <v>2</v>
      </c>
      <c r="K30" s="4" t="s">
        <v>30</v>
      </c>
      <c r="L30" s="4">
        <v>-612</v>
      </c>
      <c r="M30" s="4">
        <v>-612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44708</v>
      </c>
      <c r="S30" s="6">
        <v>44712</v>
      </c>
      <c r="T30" s="4" t="s">
        <v>34</v>
      </c>
      <c r="U30" s="4">
        <v>-612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44708</v>
      </c>
      <c r="G31" s="6">
        <v>44709</v>
      </c>
      <c r="H31" s="4">
        <v>1</v>
      </c>
      <c r="I31" s="4">
        <v>1</v>
      </c>
      <c r="J31" s="4">
        <v>1</v>
      </c>
      <c r="K31" s="4" t="s">
        <v>30</v>
      </c>
      <c r="L31" s="4">
        <v>325</v>
      </c>
      <c r="M31" s="4">
        <v>325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44708</v>
      </c>
      <c r="S31" s="6">
        <v>44712</v>
      </c>
      <c r="T31" s="4" t="s">
        <v>34</v>
      </c>
      <c r="U31" s="4">
        <v>325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44708</v>
      </c>
      <c r="G32" s="6">
        <v>44709</v>
      </c>
      <c r="H32" s="4">
        <v>1</v>
      </c>
      <c r="I32" s="4">
        <v>1</v>
      </c>
      <c r="J32" s="4">
        <v>1</v>
      </c>
      <c r="K32" s="4" t="s">
        <v>30</v>
      </c>
      <c r="L32" s="4">
        <v>542</v>
      </c>
      <c r="M32" s="4">
        <v>542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44708</v>
      </c>
      <c r="S32" s="6">
        <v>44712</v>
      </c>
      <c r="T32" s="4" t="s">
        <v>34</v>
      </c>
      <c r="U32" s="4">
        <v>542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44708</v>
      </c>
      <c r="G33" s="6">
        <v>44709</v>
      </c>
      <c r="H33" s="4">
        <v>1</v>
      </c>
      <c r="I33" s="4">
        <v>1</v>
      </c>
      <c r="J33" s="4">
        <v>1</v>
      </c>
      <c r="K33" s="4" t="s">
        <v>30</v>
      </c>
      <c r="L33" s="4">
        <v>538</v>
      </c>
      <c r="M33" s="4">
        <v>538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44708</v>
      </c>
      <c r="S33" s="6">
        <v>44712</v>
      </c>
      <c r="T33" s="4" t="s">
        <v>34</v>
      </c>
      <c r="U33" s="4">
        <v>538</v>
      </c>
      <c r="V33" s="4">
        <v>0</v>
      </c>
      <c r="W33" s="4">
        <v>0</v>
      </c>
      <c r="X33" s="4" t="s">
        <v>35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179</v>
      </c>
      <c r="D34" s="4" t="s">
        <v>180</v>
      </c>
      <c r="E34" s="4"/>
      <c r="F34" s="6">
        <v>44708</v>
      </c>
      <c r="G34" s="6">
        <v>44709</v>
      </c>
      <c r="H34" s="4">
        <v>0</v>
      </c>
      <c r="I34" s="4">
        <v>1</v>
      </c>
      <c r="J34" s="4">
        <v>0</v>
      </c>
      <c r="K34" s="4" t="s">
        <v>30</v>
      </c>
      <c r="L34" s="4">
        <v>0</v>
      </c>
      <c r="M34" s="4">
        <v>0</v>
      </c>
      <c r="N34" s="4"/>
      <c r="O34" s="4" t="s">
        <v>32</v>
      </c>
      <c r="P34" s="4" t="s">
        <v>33</v>
      </c>
      <c r="Q34" s="4">
        <v>0</v>
      </c>
      <c r="R34" s="7">
        <v>44708</v>
      </c>
      <c r="S34" s="6">
        <v>44712</v>
      </c>
      <c r="T34" s="4" t="s">
        <v>34</v>
      </c>
      <c r="U34" s="4">
        <v>0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8" sqref="A38:A3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spans="1:9">
      <c r="A2" s="5">
        <v>17509976508</v>
      </c>
      <c r="B2" s="6">
        <v>44707</v>
      </c>
      <c r="C2" s="6">
        <v>44709</v>
      </c>
      <c r="D2" s="4">
        <v>6050</v>
      </c>
      <c r="E2" s="4" t="str">
        <f>VLOOKUP(A2,HOP!A:L,12,0)</f>
        <v>6050.00</v>
      </c>
      <c r="F2" s="4" t="str">
        <f>VLOOKUP(A2,HOP!A:C,3,0)</f>
        <v>2439526</v>
      </c>
      <c r="G2" s="4">
        <f>D2-E2</f>
        <v>0</v>
      </c>
      <c r="H2" s="4" t="str">
        <f>$H$1&amp;F2</f>
        <v>，2439526</v>
      </c>
      <c r="I2" s="4" t="str">
        <f>VLOOKUP(A2,HOP!A:U,21,0)</f>
        <v>直连</v>
      </c>
    </row>
    <row r="3" s="4" customFormat="1" spans="1:9">
      <c r="A3" s="5">
        <v>17845771410</v>
      </c>
      <c r="B3" s="6">
        <v>44705</v>
      </c>
      <c r="C3" s="6">
        <v>44709</v>
      </c>
      <c r="D3" s="4">
        <v>2746</v>
      </c>
      <c r="E3" s="4" t="str">
        <f>VLOOKUP(A3,HOP!A:L,12,0)</f>
        <v>2746.00</v>
      </c>
      <c r="F3" s="4" t="str">
        <f>VLOOKUP(A3,HOP!A:C,3,0)</f>
        <v>2524632</v>
      </c>
      <c r="G3" s="4">
        <f t="shared" ref="G3:G32" si="0">D3-E3</f>
        <v>0</v>
      </c>
      <c r="H3" s="4" t="str">
        <f t="shared" ref="H3:H32" si="1">$H$1&amp;F3</f>
        <v>，2524632</v>
      </c>
      <c r="I3" s="4" t="str">
        <f>VLOOKUP(A3,HOP!A:U,21,0)</f>
        <v>直连</v>
      </c>
    </row>
    <row r="4" s="4" customFormat="1" spans="1:9">
      <c r="A4" s="5">
        <v>17870716115</v>
      </c>
      <c r="B4" s="6">
        <v>44708</v>
      </c>
      <c r="C4" s="6">
        <v>44709</v>
      </c>
      <c r="D4" s="4">
        <v>3076</v>
      </c>
      <c r="E4" s="4" t="str">
        <f>VLOOKUP(A4,HOP!A:L,12,0)</f>
        <v>3076.00</v>
      </c>
      <c r="F4" s="4" t="str">
        <f>VLOOKUP(A4,HOP!A:C,3,0)</f>
        <v>2531029</v>
      </c>
      <c r="G4" s="4">
        <f t="shared" si="0"/>
        <v>0</v>
      </c>
      <c r="H4" s="4" t="str">
        <f t="shared" si="1"/>
        <v>，2531029</v>
      </c>
      <c r="I4" s="4" t="str">
        <f>VLOOKUP(A4,HOP!A:U,21,0)</f>
        <v>直连</v>
      </c>
    </row>
    <row r="5" s="4" customFormat="1" spans="1:9">
      <c r="A5" s="5">
        <v>17877720492</v>
      </c>
      <c r="B5" s="6">
        <v>44708</v>
      </c>
      <c r="C5" s="6">
        <v>44709</v>
      </c>
      <c r="D5" s="4">
        <v>1511</v>
      </c>
      <c r="E5" s="4" t="str">
        <f>VLOOKUP(A5,HOP!A:L,12,0)</f>
        <v>1511.00</v>
      </c>
      <c r="F5" s="4" t="str">
        <f>VLOOKUP(A5,HOP!A:C,3,0)</f>
        <v>2532850</v>
      </c>
      <c r="G5" s="4">
        <f t="shared" si="0"/>
        <v>0</v>
      </c>
      <c r="H5" s="4" t="str">
        <f t="shared" si="1"/>
        <v>，2532850</v>
      </c>
      <c r="I5" s="4" t="str">
        <f>VLOOKUP(A5,HOP!A:U,21,0)</f>
        <v>直连</v>
      </c>
    </row>
    <row r="6" s="4" customFormat="1" spans="1:9">
      <c r="A6" s="5">
        <v>17883803754</v>
      </c>
      <c r="B6" s="6">
        <v>44706</v>
      </c>
      <c r="C6" s="6">
        <v>44709</v>
      </c>
      <c r="D6" s="4">
        <v>2704</v>
      </c>
      <c r="E6" s="4" t="str">
        <f>VLOOKUP(A6,HOP!A:L,12,0)</f>
        <v>2704.00</v>
      </c>
      <c r="F6" s="4" t="str">
        <f>VLOOKUP(A6,HOP!A:C,3,0)</f>
        <v>2534636</v>
      </c>
      <c r="G6" s="4">
        <f t="shared" si="0"/>
        <v>0</v>
      </c>
      <c r="H6" s="4" t="str">
        <f t="shared" si="1"/>
        <v>，2534636</v>
      </c>
      <c r="I6" s="4" t="str">
        <f>VLOOKUP(A6,HOP!A:U,21,0)</f>
        <v>直连</v>
      </c>
    </row>
    <row r="7" s="4" customFormat="1" spans="1:9">
      <c r="A7" s="5">
        <v>17889728302</v>
      </c>
      <c r="B7" s="6">
        <v>44708</v>
      </c>
      <c r="C7" s="6">
        <v>44709</v>
      </c>
      <c r="D7" s="4">
        <v>476</v>
      </c>
      <c r="E7" s="4" t="str">
        <f>VLOOKUP(A7,HOP!A:L,12,0)</f>
        <v>476.00</v>
      </c>
      <c r="F7" s="4" t="str">
        <f>VLOOKUP(A7,HOP!A:C,3,0)</f>
        <v>2536070</v>
      </c>
      <c r="G7" s="4">
        <f t="shared" si="0"/>
        <v>0</v>
      </c>
      <c r="H7" s="4" t="str">
        <f t="shared" si="1"/>
        <v>，2536070</v>
      </c>
      <c r="I7" s="4" t="str">
        <f>VLOOKUP(A7,HOP!A:U,21,0)</f>
        <v>直连</v>
      </c>
    </row>
    <row r="8" s="4" customFormat="1" spans="1:9">
      <c r="A8" s="5">
        <v>17891494971</v>
      </c>
      <c r="B8" s="6">
        <v>44708</v>
      </c>
      <c r="C8" s="6">
        <v>44709</v>
      </c>
      <c r="D8" s="4">
        <v>1307</v>
      </c>
      <c r="E8" s="4" t="str">
        <f>VLOOKUP(A8,HOP!A:L,12,0)</f>
        <v>1307.00</v>
      </c>
      <c r="F8" s="4" t="str">
        <f>VLOOKUP(A8,HOP!A:C,3,0)</f>
        <v>2537354</v>
      </c>
      <c r="G8" s="4">
        <f t="shared" si="0"/>
        <v>0</v>
      </c>
      <c r="H8" s="4" t="str">
        <f t="shared" si="1"/>
        <v>，2537354</v>
      </c>
      <c r="I8" s="4" t="str">
        <f>VLOOKUP(A8,HOP!A:U,21,0)</f>
        <v>直连</v>
      </c>
    </row>
    <row r="9" s="4" customFormat="1" spans="1:9">
      <c r="A9" s="5">
        <v>17903518693</v>
      </c>
      <c r="B9" s="6">
        <v>44706</v>
      </c>
      <c r="C9" s="6">
        <v>44709</v>
      </c>
      <c r="D9" s="4">
        <v>1164</v>
      </c>
      <c r="E9" s="4" t="str">
        <f>VLOOKUP(A9,HOP!A:L,12,0)</f>
        <v>1164.00</v>
      </c>
      <c r="F9" s="4" t="str">
        <f>VLOOKUP(A9,HOP!A:C,3,0)</f>
        <v>2542202</v>
      </c>
      <c r="G9" s="4">
        <f t="shared" si="0"/>
        <v>0</v>
      </c>
      <c r="H9" s="4" t="str">
        <f t="shared" si="1"/>
        <v>，2542202</v>
      </c>
      <c r="I9" s="4" t="str">
        <f>VLOOKUP(A9,HOP!A:U,21,0)</f>
        <v>直连</v>
      </c>
    </row>
    <row r="10" s="4" customFormat="1" spans="1:9">
      <c r="A10" s="5">
        <v>17907167394</v>
      </c>
      <c r="B10" s="6">
        <v>44704</v>
      </c>
      <c r="C10" s="6">
        <v>44709</v>
      </c>
      <c r="D10" s="4">
        <v>10470</v>
      </c>
      <c r="E10" s="4" t="str">
        <f>VLOOKUP(A10,HOP!A:L,12,0)</f>
        <v>10470.00</v>
      </c>
      <c r="F10" s="4" t="str">
        <f>VLOOKUP(A10,HOP!A:C,3,0)</f>
        <v>2542920</v>
      </c>
      <c r="G10" s="4">
        <f t="shared" si="0"/>
        <v>0</v>
      </c>
      <c r="H10" s="4" t="str">
        <f t="shared" si="1"/>
        <v>，2542920</v>
      </c>
      <c r="I10" s="4" t="str">
        <f>VLOOKUP(A10,HOP!A:U,21,0)</f>
        <v>直连</v>
      </c>
    </row>
    <row r="11" s="4" customFormat="1" spans="1:9">
      <c r="A11" s="5">
        <v>17912315659</v>
      </c>
      <c r="B11" s="6">
        <v>44704</v>
      </c>
      <c r="C11" s="6">
        <v>44709</v>
      </c>
      <c r="D11" s="4">
        <v>6759</v>
      </c>
      <c r="E11" s="4" t="str">
        <f>VLOOKUP(A11,HOP!A:L,12,0)</f>
        <v>6759.00</v>
      </c>
      <c r="F11" s="4" t="str">
        <f>VLOOKUP(A11,HOP!A:C,3,0)</f>
        <v>2544396</v>
      </c>
      <c r="G11" s="4">
        <f t="shared" si="0"/>
        <v>0</v>
      </c>
      <c r="H11" s="4" t="str">
        <f t="shared" si="1"/>
        <v>，2544396</v>
      </c>
      <c r="I11" s="4" t="str">
        <f>VLOOKUP(A11,HOP!A:U,21,0)</f>
        <v>直连</v>
      </c>
    </row>
    <row r="12" s="4" customFormat="1" spans="1:9">
      <c r="A12" s="5">
        <v>17931174286</v>
      </c>
      <c r="B12" s="6">
        <v>44705</v>
      </c>
      <c r="C12" s="6">
        <v>44709</v>
      </c>
      <c r="D12" s="4">
        <v>6444</v>
      </c>
      <c r="E12" s="4" t="str">
        <f>VLOOKUP(A12,HOP!A:L,12,0)</f>
        <v>6444.00</v>
      </c>
      <c r="F12" s="4" t="str">
        <f>VLOOKUP(A12,HOP!A:C,3,0)</f>
        <v>2550011</v>
      </c>
      <c r="G12" s="4">
        <f t="shared" si="0"/>
        <v>0</v>
      </c>
      <c r="H12" s="4" t="str">
        <f t="shared" si="1"/>
        <v>，2550011</v>
      </c>
      <c r="I12" s="4" t="str">
        <f>VLOOKUP(A12,HOP!A:U,21,0)</f>
        <v>直连</v>
      </c>
    </row>
    <row r="13" s="4" customFormat="1" spans="1:9">
      <c r="A13" s="5">
        <v>17949693096</v>
      </c>
      <c r="B13" s="6">
        <v>44707</v>
      </c>
      <c r="C13" s="6">
        <v>44709</v>
      </c>
      <c r="D13" s="4">
        <v>1443</v>
      </c>
      <c r="E13" s="4" t="str">
        <f>VLOOKUP(A13,HOP!A:L,12,0)</f>
        <v>1443.00</v>
      </c>
      <c r="F13" s="4" t="str">
        <f>VLOOKUP(A13,HOP!A:C,3,0)</f>
        <v>2554619</v>
      </c>
      <c r="G13" s="4">
        <f t="shared" si="0"/>
        <v>0</v>
      </c>
      <c r="H13" s="4" t="str">
        <f t="shared" si="1"/>
        <v>，2554619</v>
      </c>
      <c r="I13" s="4" t="str">
        <f>VLOOKUP(A13,HOP!A:U,21,0)</f>
        <v>直连</v>
      </c>
    </row>
    <row r="14" s="4" customFormat="1" spans="1:9">
      <c r="A14" s="5">
        <v>17952182390</v>
      </c>
      <c r="B14" s="6">
        <v>44707</v>
      </c>
      <c r="C14" s="6">
        <v>44709</v>
      </c>
      <c r="D14" s="4">
        <v>1436</v>
      </c>
      <c r="E14" s="4" t="str">
        <f>VLOOKUP(A14,HOP!A:L,12,0)</f>
        <v>1436.00</v>
      </c>
      <c r="F14" s="4" t="str">
        <f>VLOOKUP(A14,HOP!A:C,3,0)</f>
        <v>2555213</v>
      </c>
      <c r="G14" s="4">
        <f t="shared" si="0"/>
        <v>0</v>
      </c>
      <c r="H14" s="4" t="str">
        <f t="shared" si="1"/>
        <v>，2555213</v>
      </c>
      <c r="I14" s="4" t="str">
        <f>VLOOKUP(A14,HOP!A:U,21,0)</f>
        <v>直连</v>
      </c>
    </row>
    <row r="15" s="4" customFormat="1" spans="1:9">
      <c r="A15" s="5">
        <v>17957574794</v>
      </c>
      <c r="B15" s="6">
        <v>44708</v>
      </c>
      <c r="C15" s="6">
        <v>44709</v>
      </c>
      <c r="D15" s="4">
        <v>1370</v>
      </c>
      <c r="E15" s="4" t="str">
        <f>VLOOKUP(A15,HOP!A:L,12,0)</f>
        <v>1370.00</v>
      </c>
      <c r="F15" s="4" t="str">
        <f>VLOOKUP(A15,HOP!A:C,3,0)</f>
        <v>2556567</v>
      </c>
      <c r="G15" s="4">
        <f t="shared" si="0"/>
        <v>0</v>
      </c>
      <c r="H15" s="4" t="str">
        <f t="shared" si="1"/>
        <v>，2556567</v>
      </c>
      <c r="I15" s="4" t="str">
        <f>VLOOKUP(A15,HOP!A:U,21,0)</f>
        <v>直连</v>
      </c>
    </row>
    <row r="16" s="4" customFormat="1" spans="1:9">
      <c r="A16" s="5">
        <v>17976824838</v>
      </c>
      <c r="B16" s="6">
        <v>44707</v>
      </c>
      <c r="C16" s="6">
        <v>44709</v>
      </c>
      <c r="D16" s="4">
        <v>1753</v>
      </c>
      <c r="E16" s="4" t="str">
        <f>VLOOKUP(A16,HOP!A:L,12,0)</f>
        <v>1753.00</v>
      </c>
      <c r="F16" s="4" t="str">
        <f>VLOOKUP(A16,HOP!A:C,3,0)</f>
        <v>2560422</v>
      </c>
      <c r="G16" s="4">
        <f t="shared" si="0"/>
        <v>0</v>
      </c>
      <c r="H16" s="4" t="str">
        <f t="shared" si="1"/>
        <v>，2560422</v>
      </c>
      <c r="I16" s="4" t="str">
        <f>VLOOKUP(A16,HOP!A:U,21,0)</f>
        <v>直连</v>
      </c>
    </row>
    <row r="17" s="4" customFormat="1" spans="1:9">
      <c r="A17" s="5">
        <v>17984808107</v>
      </c>
      <c r="B17" s="6">
        <v>44708</v>
      </c>
      <c r="C17" s="6">
        <v>44709</v>
      </c>
      <c r="D17" s="4">
        <v>269</v>
      </c>
      <c r="E17" s="4" t="str">
        <f>VLOOKUP(A17,HOP!A:L,12,0)</f>
        <v>269.00</v>
      </c>
      <c r="F17" s="4" t="str">
        <f>VLOOKUP(A17,HOP!A:C,3,0)</f>
        <v>2562254</v>
      </c>
      <c r="G17" s="4">
        <f t="shared" si="0"/>
        <v>0</v>
      </c>
      <c r="H17" s="4" t="str">
        <f t="shared" si="1"/>
        <v>，2562254</v>
      </c>
      <c r="I17" s="4" t="str">
        <f>VLOOKUP(A17,HOP!A:U,21,0)</f>
        <v>直连</v>
      </c>
    </row>
    <row r="18" s="4" customFormat="1" spans="1:9">
      <c r="A18" s="5">
        <v>17999742628</v>
      </c>
      <c r="B18" s="6">
        <v>44708</v>
      </c>
      <c r="C18" s="6">
        <v>44709</v>
      </c>
      <c r="D18" s="4">
        <v>1783</v>
      </c>
      <c r="E18" s="4" t="str">
        <f>VLOOKUP(A18,HOP!A:L,12,0)</f>
        <v>1783.00</v>
      </c>
      <c r="F18" s="4" t="str">
        <f>VLOOKUP(A18,HOP!A:C,3,0)</f>
        <v>2564469</v>
      </c>
      <c r="G18" s="4">
        <f t="shared" si="0"/>
        <v>0</v>
      </c>
      <c r="H18" s="4" t="str">
        <f t="shared" si="1"/>
        <v>，2564469</v>
      </c>
      <c r="I18" s="4" t="str">
        <f>VLOOKUP(A18,HOP!A:U,21,0)</f>
        <v>直连</v>
      </c>
    </row>
    <row r="19" s="4" customFormat="1" spans="1:9">
      <c r="A19" s="5">
        <v>18000909759</v>
      </c>
      <c r="B19" s="6">
        <v>44707</v>
      </c>
      <c r="C19" s="6">
        <v>44709</v>
      </c>
      <c r="D19" s="4">
        <v>3707</v>
      </c>
      <c r="E19" s="4" t="str">
        <f>VLOOKUP(A19,HOP!A:L,12,0)</f>
        <v>3707.00</v>
      </c>
      <c r="F19" s="4" t="str">
        <f>VLOOKUP(A19,HOP!A:C,3,0)</f>
        <v>2564741</v>
      </c>
      <c r="G19" s="4">
        <f t="shared" si="0"/>
        <v>0</v>
      </c>
      <c r="H19" s="4" t="str">
        <f t="shared" si="1"/>
        <v>，2564741</v>
      </c>
      <c r="I19" s="4" t="str">
        <f>VLOOKUP(A19,HOP!A:U,21,0)</f>
        <v>直连</v>
      </c>
    </row>
    <row r="20" s="4" customFormat="1" spans="1:9">
      <c r="A20" s="5">
        <v>18001276676</v>
      </c>
      <c r="B20" s="6">
        <v>44708</v>
      </c>
      <c r="C20" s="6">
        <v>44709</v>
      </c>
      <c r="D20" s="4">
        <v>693</v>
      </c>
      <c r="E20" s="4" t="str">
        <f>VLOOKUP(A20,HOP!A:L,12,0)</f>
        <v>693.00</v>
      </c>
      <c r="F20" s="4" t="str">
        <f>VLOOKUP(A20,HOP!A:C,3,0)</f>
        <v>2564823</v>
      </c>
      <c r="G20" s="4">
        <f t="shared" si="0"/>
        <v>0</v>
      </c>
      <c r="H20" s="4" t="str">
        <f t="shared" si="1"/>
        <v>，2564823</v>
      </c>
      <c r="I20" s="4" t="str">
        <f>VLOOKUP(A20,HOP!A:U,21,0)</f>
        <v>直连</v>
      </c>
    </row>
    <row r="21" s="4" customFormat="1" spans="1:9">
      <c r="A21" s="5">
        <v>18003737289</v>
      </c>
      <c r="B21" s="6">
        <v>44708</v>
      </c>
      <c r="C21" s="6">
        <v>44709</v>
      </c>
      <c r="D21" s="4">
        <v>2184</v>
      </c>
      <c r="E21" s="4" t="str">
        <f>VLOOKUP(A21,HOP!A:L,12,0)</f>
        <v>2184.00</v>
      </c>
      <c r="F21" s="4" t="str">
        <f>VLOOKUP(A21,HOP!A:C,3,0)</f>
        <v>2565052</v>
      </c>
      <c r="G21" s="4">
        <f t="shared" si="0"/>
        <v>0</v>
      </c>
      <c r="H21" s="4" t="str">
        <f t="shared" si="1"/>
        <v>，2565052</v>
      </c>
      <c r="I21" s="4" t="str">
        <f>VLOOKUP(A21,HOP!A:U,21,0)</f>
        <v>直连</v>
      </c>
    </row>
    <row r="22" s="4" customFormat="1" spans="1:9">
      <c r="A22" s="5">
        <v>18004541443</v>
      </c>
      <c r="B22" s="6">
        <v>44708</v>
      </c>
      <c r="C22" s="6">
        <v>44709</v>
      </c>
      <c r="D22" s="4">
        <v>1945</v>
      </c>
      <c r="E22" s="4" t="str">
        <f>VLOOKUP(A22,HOP!A:L,12,0)</f>
        <v>1945.00</v>
      </c>
      <c r="F22" s="4" t="str">
        <f>VLOOKUP(A22,HOP!A:C,3,0)</f>
        <v>2565256</v>
      </c>
      <c r="G22" s="4">
        <f t="shared" si="0"/>
        <v>0</v>
      </c>
      <c r="H22" s="4" t="str">
        <f t="shared" si="1"/>
        <v>，2565256</v>
      </c>
      <c r="I22" s="4" t="str">
        <f>VLOOKUP(A22,HOP!A:U,21,0)</f>
        <v>直连</v>
      </c>
    </row>
    <row r="23" s="4" customFormat="1" hidden="1" spans="1:9">
      <c r="A23" s="5">
        <v>18005125657</v>
      </c>
      <c r="B23" s="6">
        <v>44708</v>
      </c>
      <c r="C23" s="6">
        <v>44709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18005640512</v>
      </c>
      <c r="B24" s="6">
        <v>44708</v>
      </c>
      <c r="C24" s="6">
        <v>44709</v>
      </c>
      <c r="D24" s="4">
        <v>365</v>
      </c>
      <c r="E24" s="4" t="str">
        <f>VLOOKUP(A24,HOP!A:L,12,0)</f>
        <v>365.00</v>
      </c>
      <c r="F24" s="4" t="str">
        <f>VLOOKUP(A24,HOP!A:C,3,0)</f>
        <v>2565571</v>
      </c>
      <c r="G24" s="4">
        <f t="shared" si="0"/>
        <v>0</v>
      </c>
      <c r="H24" s="4" t="str">
        <f t="shared" si="1"/>
        <v>，2565571</v>
      </c>
      <c r="I24" s="4" t="str">
        <f>VLOOKUP(A24,HOP!A:U,21,0)</f>
        <v>直连</v>
      </c>
    </row>
    <row r="25" s="4" customFormat="1" spans="1:9">
      <c r="A25" s="5">
        <v>18005676984</v>
      </c>
      <c r="B25" s="6">
        <v>44708</v>
      </c>
      <c r="C25" s="6">
        <v>44709</v>
      </c>
      <c r="D25" s="4">
        <v>543</v>
      </c>
      <c r="E25" s="4" t="str">
        <f>VLOOKUP(A25,HOP!A:L,12,0)</f>
        <v>543.00</v>
      </c>
      <c r="F25" s="4" t="str">
        <f>VLOOKUP(A25,HOP!A:C,3,0)</f>
        <v>2565590</v>
      </c>
      <c r="G25" s="4">
        <f t="shared" si="0"/>
        <v>0</v>
      </c>
      <c r="H25" s="4" t="str">
        <f t="shared" si="1"/>
        <v>，2565590</v>
      </c>
      <c r="I25" s="4" t="str">
        <f>VLOOKUP(A25,HOP!A:U,21,0)</f>
        <v>直连</v>
      </c>
    </row>
    <row r="26" s="4" customFormat="1" spans="1:9">
      <c r="A26" s="5">
        <v>18007828823</v>
      </c>
      <c r="B26" s="6">
        <v>44708</v>
      </c>
      <c r="C26" s="6">
        <v>44709</v>
      </c>
      <c r="D26" s="4">
        <v>448</v>
      </c>
      <c r="E26" s="4" t="str">
        <f>VLOOKUP(A26,HOP!A:L,12,0)</f>
        <v>448.00</v>
      </c>
      <c r="F26" s="4" t="str">
        <f>VLOOKUP(A26,HOP!A:C,3,0)</f>
        <v>2565620</v>
      </c>
      <c r="G26" s="4">
        <f t="shared" si="0"/>
        <v>0</v>
      </c>
      <c r="H26" s="4" t="str">
        <f t="shared" si="1"/>
        <v>，2565620</v>
      </c>
      <c r="I26" s="4" t="str">
        <f>VLOOKUP(A26,HOP!A:U,21,0)</f>
        <v>直连</v>
      </c>
    </row>
    <row r="27" s="4" customFormat="1" hidden="1" spans="1:9">
      <c r="A27" s="5">
        <v>18008011654</v>
      </c>
      <c r="B27" s="6">
        <v>44708</v>
      </c>
      <c r="C27" s="6">
        <v>44709</v>
      </c>
      <c r="D27" s="4">
        <v>0</v>
      </c>
      <c r="E27" s="4" t="str">
        <f>VLOOKUP(A27,HOP!A:L,12,0)</f>
        <v>612.00</v>
      </c>
      <c r="F27" s="4" t="str">
        <f>VLOOKUP(A27,HOP!A:C,3,0)</f>
        <v>2565644</v>
      </c>
      <c r="G27" s="4">
        <f t="shared" si="0"/>
        <v>-612</v>
      </c>
      <c r="H27" s="4" t="str">
        <f t="shared" si="1"/>
        <v>，2565644</v>
      </c>
      <c r="I27" s="4" t="str">
        <f>VLOOKUP(A27,HOP!A:U,21,0)</f>
        <v>直连</v>
      </c>
    </row>
    <row r="28" s="4" customFormat="1" ht="12" customHeight="1" spans="1:9">
      <c r="A28" s="5">
        <v>18008147690</v>
      </c>
      <c r="B28" s="6">
        <v>44708</v>
      </c>
      <c r="C28" s="6">
        <v>44709</v>
      </c>
      <c r="D28" s="4">
        <v>457</v>
      </c>
      <c r="E28" s="4" t="str">
        <f>VLOOKUP(A28,HOP!A:L,12,0)</f>
        <v>457.00</v>
      </c>
      <c r="F28" s="4" t="str">
        <f>VLOOKUP(A28,HOP!A:C,3,0)</f>
        <v>2565697</v>
      </c>
      <c r="G28" s="4">
        <f t="shared" si="0"/>
        <v>0</v>
      </c>
      <c r="H28" s="4" t="str">
        <f t="shared" si="1"/>
        <v>，2565697</v>
      </c>
      <c r="I28" s="4" t="str">
        <f>VLOOKUP(A28,HOP!A:U,21,0)</f>
        <v>直连</v>
      </c>
    </row>
    <row r="29" s="4" customFormat="1" spans="1:9">
      <c r="A29" s="5">
        <v>18008210471</v>
      </c>
      <c r="B29" s="6">
        <v>44708</v>
      </c>
      <c r="C29" s="6">
        <v>44709</v>
      </c>
      <c r="D29" s="4">
        <v>325</v>
      </c>
      <c r="E29" s="4" t="str">
        <f>VLOOKUP(A29,HOP!A:L,12,0)</f>
        <v>325.00</v>
      </c>
      <c r="F29" s="4" t="str">
        <f>VLOOKUP(A29,HOP!A:C,3,0)</f>
        <v>2565722</v>
      </c>
      <c r="G29" s="4">
        <f t="shared" si="0"/>
        <v>0</v>
      </c>
      <c r="H29" s="4" t="str">
        <f t="shared" si="1"/>
        <v>，2565722</v>
      </c>
      <c r="I29" s="4" t="str">
        <f>VLOOKUP(A29,HOP!A:U,21,0)</f>
        <v>直连</v>
      </c>
    </row>
    <row r="30" s="4" customFormat="1" spans="1:9">
      <c r="A30" s="5">
        <v>18008228326</v>
      </c>
      <c r="B30" s="6">
        <v>44708</v>
      </c>
      <c r="C30" s="6">
        <v>44709</v>
      </c>
      <c r="D30" s="4">
        <v>542</v>
      </c>
      <c r="E30" s="4" t="str">
        <f>VLOOKUP(A30,HOP!A:L,12,0)</f>
        <v>542.00</v>
      </c>
      <c r="F30" s="4" t="str">
        <f>VLOOKUP(A30,HOP!A:C,3,0)</f>
        <v>2565736</v>
      </c>
      <c r="G30" s="4">
        <f t="shared" si="0"/>
        <v>0</v>
      </c>
      <c r="H30" s="4" t="str">
        <f t="shared" si="1"/>
        <v>，2565736</v>
      </c>
      <c r="I30" s="4" t="str">
        <f>VLOOKUP(A30,HOP!A:U,21,0)</f>
        <v>直连</v>
      </c>
    </row>
    <row r="31" s="4" customFormat="1" spans="1:9">
      <c r="A31" s="5">
        <v>18008323164</v>
      </c>
      <c r="B31" s="6">
        <v>44708</v>
      </c>
      <c r="C31" s="6">
        <v>44709</v>
      </c>
      <c r="D31" s="4">
        <v>538</v>
      </c>
      <c r="E31" s="4" t="str">
        <f>VLOOKUP(A31,HOP!A:L,12,0)</f>
        <v>538.00</v>
      </c>
      <c r="F31" s="4" t="str">
        <f>VLOOKUP(A31,HOP!A:C,3,0)</f>
        <v>2565762</v>
      </c>
      <c r="G31" s="4">
        <f t="shared" si="0"/>
        <v>0</v>
      </c>
      <c r="H31" s="4" t="str">
        <f t="shared" si="1"/>
        <v>，2565762</v>
      </c>
      <c r="I31" s="4" t="str">
        <f>VLOOKUP(A31,HOP!A:U,21,0)</f>
        <v>直连</v>
      </c>
    </row>
    <row r="32" s="4" customFormat="1" hidden="1" spans="1:9">
      <c r="A32" s="5">
        <v>18008381099</v>
      </c>
      <c r="B32" s="6">
        <v>44708</v>
      </c>
      <c r="C32" s="6">
        <v>44709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4" spans="4:4">
      <c r="D34" s="4">
        <f>SUM(D2:D33)</f>
        <v>62508</v>
      </c>
    </row>
    <row r="35" spans="4:4">
      <c r="D35" s="4" t="s">
        <v>182</v>
      </c>
    </row>
    <row r="38" spans="1:1">
      <c r="A38" s="4" t="s">
        <v>183</v>
      </c>
    </row>
    <row r="39" spans="1:1">
      <c r="A39" s="4" t="s">
        <v>184</v>
      </c>
    </row>
  </sheetData>
  <autoFilter ref="A1:XFD35">
    <filterColumn colId="3">
      <filters blank="1">
        <filter val="6050"/>
        <filter val="1511"/>
        <filter val="693"/>
        <filter val="1753"/>
        <filter val="457"/>
        <filter val="6759"/>
        <filter val="1164"/>
        <filter val="325"/>
        <filter val="365"/>
        <filter val="269"/>
        <filter val="1370"/>
        <filter val="10470"/>
        <filter val="62508 HKD"/>
        <filter val="476"/>
        <filter val="1436"/>
        <filter val="3076"/>
        <filter val="538"/>
        <filter val="542"/>
        <filter val="543"/>
        <filter val="1443"/>
        <filter val="1783"/>
        <filter val="2184"/>
        <filter val="2704"/>
        <filter val="6444"/>
        <filter val="1945"/>
        <filter val="2746"/>
        <filter val="1307"/>
        <filter val="3707"/>
        <filter val="448"/>
        <filter val="62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185</v>
      </c>
      <c r="B1" s="2" t="s">
        <v>186</v>
      </c>
      <c r="C1" s="2" t="s">
        <v>187</v>
      </c>
      <c r="D1" s="2" t="s">
        <v>188</v>
      </c>
      <c r="E1" s="2" t="s">
        <v>13</v>
      </c>
      <c r="F1" s="2" t="s">
        <v>5</v>
      </c>
      <c r="G1" s="2" t="s">
        <v>6</v>
      </c>
      <c r="H1" s="2" t="s">
        <v>189</v>
      </c>
      <c r="I1" s="2" t="s">
        <v>190</v>
      </c>
      <c r="J1" s="2" t="s">
        <v>191</v>
      </c>
      <c r="K1" s="2" t="s">
        <v>192</v>
      </c>
      <c r="L1" s="2" t="s">
        <v>193</v>
      </c>
      <c r="M1" s="2" t="s">
        <v>194</v>
      </c>
      <c r="N1" s="2" t="s">
        <v>195</v>
      </c>
      <c r="O1" s="2" t="s">
        <v>196</v>
      </c>
      <c r="P1" s="2" t="s">
        <v>197</v>
      </c>
      <c r="Q1" s="2" t="s">
        <v>198</v>
      </c>
      <c r="R1" s="2" t="s">
        <v>199</v>
      </c>
      <c r="S1" s="2" t="s">
        <v>200</v>
      </c>
      <c r="T1" s="2" t="s">
        <v>201</v>
      </c>
      <c r="U1" s="2" t="s">
        <v>202</v>
      </c>
    </row>
    <row r="2" s="1" customFormat="1" spans="1:21">
      <c r="A2" s="3">
        <v>17509976508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207</v>
      </c>
      <c r="G2" s="1" t="s">
        <v>208</v>
      </c>
      <c r="H2" s="1" t="s">
        <v>209</v>
      </c>
      <c r="I2" s="1" t="s">
        <v>210</v>
      </c>
      <c r="J2" s="1" t="s">
        <v>30</v>
      </c>
      <c r="K2" s="1" t="s">
        <v>211</v>
      </c>
      <c r="L2" s="1" t="s">
        <v>211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216</v>
      </c>
      <c r="S2" s="1" t="s">
        <v>217</v>
      </c>
      <c r="T2" s="1" t="s">
        <v>218</v>
      </c>
      <c r="U2" s="1" t="s">
        <v>219</v>
      </c>
    </row>
    <row r="3" s="1" customFormat="1" spans="1:21">
      <c r="A3" s="3">
        <v>17845771410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224</v>
      </c>
      <c r="G3" s="1" t="s">
        <v>208</v>
      </c>
      <c r="H3" s="1" t="s">
        <v>209</v>
      </c>
      <c r="I3" s="1" t="s">
        <v>225</v>
      </c>
      <c r="J3" s="1" t="s">
        <v>30</v>
      </c>
      <c r="K3" s="1" t="s">
        <v>226</v>
      </c>
      <c r="L3" s="1" t="s">
        <v>226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215</v>
      </c>
      <c r="R3" s="1" t="s">
        <v>227</v>
      </c>
      <c r="S3" s="1" t="s">
        <v>217</v>
      </c>
      <c r="T3" s="1" t="s">
        <v>218</v>
      </c>
      <c r="U3" s="1" t="s">
        <v>219</v>
      </c>
    </row>
    <row r="4" s="1" customFormat="1" spans="1:21">
      <c r="A4" s="3">
        <v>17870716115</v>
      </c>
      <c r="B4" s="1" t="s">
        <v>228</v>
      </c>
      <c r="C4" s="1" t="s">
        <v>229</v>
      </c>
      <c r="D4" s="1" t="s">
        <v>230</v>
      </c>
      <c r="E4" s="1" t="s">
        <v>231</v>
      </c>
      <c r="F4" s="1" t="s">
        <v>232</v>
      </c>
      <c r="G4" s="1" t="s">
        <v>208</v>
      </c>
      <c r="H4" s="1" t="s">
        <v>209</v>
      </c>
      <c r="I4" s="1" t="s">
        <v>233</v>
      </c>
      <c r="J4" s="1" t="s">
        <v>30</v>
      </c>
      <c r="K4" s="1" t="s">
        <v>234</v>
      </c>
      <c r="L4" s="1" t="s">
        <v>234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215</v>
      </c>
      <c r="R4" s="1" t="s">
        <v>235</v>
      </c>
      <c r="S4" s="1" t="s">
        <v>217</v>
      </c>
      <c r="T4" s="1" t="s">
        <v>218</v>
      </c>
      <c r="U4" s="1" t="s">
        <v>219</v>
      </c>
    </row>
    <row r="5" s="1" customFormat="1" spans="1:21">
      <c r="A5" s="3">
        <v>17877720492</v>
      </c>
      <c r="B5" s="1" t="s">
        <v>236</v>
      </c>
      <c r="C5" s="1" t="s">
        <v>237</v>
      </c>
      <c r="D5" s="1" t="s">
        <v>238</v>
      </c>
      <c r="E5" s="1" t="s">
        <v>239</v>
      </c>
      <c r="F5" s="1" t="s">
        <v>232</v>
      </c>
      <c r="G5" s="1" t="s">
        <v>208</v>
      </c>
      <c r="H5" s="1" t="s">
        <v>209</v>
      </c>
      <c r="I5" s="1" t="s">
        <v>240</v>
      </c>
      <c r="J5" s="1" t="s">
        <v>30</v>
      </c>
      <c r="K5" s="1" t="s">
        <v>241</v>
      </c>
      <c r="L5" s="1" t="s">
        <v>241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215</v>
      </c>
      <c r="R5" s="1" t="s">
        <v>242</v>
      </c>
      <c r="S5" s="1" t="s">
        <v>217</v>
      </c>
      <c r="T5" s="1" t="s">
        <v>218</v>
      </c>
      <c r="U5" s="1" t="s">
        <v>219</v>
      </c>
    </row>
    <row r="6" s="1" customFormat="1" spans="1:21">
      <c r="A6" s="3">
        <v>17883803754</v>
      </c>
      <c r="B6" s="1" t="s">
        <v>243</v>
      </c>
      <c r="C6" s="1" t="s">
        <v>244</v>
      </c>
      <c r="D6" s="1" t="s">
        <v>245</v>
      </c>
      <c r="E6" s="1" t="s">
        <v>246</v>
      </c>
      <c r="F6" s="1" t="s">
        <v>247</v>
      </c>
      <c r="G6" s="1" t="s">
        <v>208</v>
      </c>
      <c r="H6" s="1" t="s">
        <v>209</v>
      </c>
      <c r="I6" s="1" t="s">
        <v>248</v>
      </c>
      <c r="J6" s="1" t="s">
        <v>30</v>
      </c>
      <c r="K6" s="1" t="s">
        <v>249</v>
      </c>
      <c r="L6" s="1" t="s">
        <v>249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215</v>
      </c>
      <c r="R6" s="1" t="s">
        <v>250</v>
      </c>
      <c r="S6" s="1" t="s">
        <v>217</v>
      </c>
      <c r="T6" s="1" t="s">
        <v>218</v>
      </c>
      <c r="U6" s="1" t="s">
        <v>219</v>
      </c>
    </row>
    <row r="7" s="1" customFormat="1" spans="1:21">
      <c r="A7" s="3">
        <v>17889728302</v>
      </c>
      <c r="B7" s="1" t="s">
        <v>251</v>
      </c>
      <c r="C7" s="1" t="s">
        <v>252</v>
      </c>
      <c r="D7" s="1" t="s">
        <v>253</v>
      </c>
      <c r="E7" s="1" t="s">
        <v>254</v>
      </c>
      <c r="F7" s="1" t="s">
        <v>232</v>
      </c>
      <c r="G7" s="1" t="s">
        <v>208</v>
      </c>
      <c r="H7" s="1" t="s">
        <v>209</v>
      </c>
      <c r="I7" s="1" t="s">
        <v>255</v>
      </c>
      <c r="J7" s="1" t="s">
        <v>30</v>
      </c>
      <c r="K7" s="1" t="s">
        <v>256</v>
      </c>
      <c r="L7" s="1" t="s">
        <v>256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215</v>
      </c>
      <c r="R7" s="1" t="s">
        <v>257</v>
      </c>
      <c r="S7" s="1" t="s">
        <v>217</v>
      </c>
      <c r="T7" s="1" t="s">
        <v>218</v>
      </c>
      <c r="U7" s="1" t="s">
        <v>219</v>
      </c>
    </row>
    <row r="8" s="1" customFormat="1" spans="1:21">
      <c r="A8" s="3">
        <v>17891494971</v>
      </c>
      <c r="B8" s="1" t="s">
        <v>251</v>
      </c>
      <c r="C8" s="1" t="s">
        <v>258</v>
      </c>
      <c r="D8" s="1" t="s">
        <v>259</v>
      </c>
      <c r="E8" s="1" t="s">
        <v>260</v>
      </c>
      <c r="F8" s="1" t="s">
        <v>232</v>
      </c>
      <c r="G8" s="1" t="s">
        <v>208</v>
      </c>
      <c r="H8" s="1" t="s">
        <v>209</v>
      </c>
      <c r="I8" s="1" t="s">
        <v>261</v>
      </c>
      <c r="J8" s="1" t="s">
        <v>30</v>
      </c>
      <c r="K8" s="1" t="s">
        <v>262</v>
      </c>
      <c r="L8" s="1" t="s">
        <v>262</v>
      </c>
      <c r="M8" s="1" t="s">
        <v>212</v>
      </c>
      <c r="N8" s="1" t="s">
        <v>212</v>
      </c>
      <c r="O8" s="1" t="s">
        <v>213</v>
      </c>
      <c r="P8" s="1" t="s">
        <v>214</v>
      </c>
      <c r="Q8" s="1" t="s">
        <v>215</v>
      </c>
      <c r="R8" s="1" t="s">
        <v>263</v>
      </c>
      <c r="S8" s="1" t="s">
        <v>217</v>
      </c>
      <c r="T8" s="1" t="s">
        <v>218</v>
      </c>
      <c r="U8" s="1" t="s">
        <v>219</v>
      </c>
    </row>
    <row r="9" s="1" customFormat="1" spans="1:21">
      <c r="A9" s="3">
        <v>17903518693</v>
      </c>
      <c r="B9" s="1" t="s">
        <v>264</v>
      </c>
      <c r="C9" s="1" t="s">
        <v>265</v>
      </c>
      <c r="D9" s="1" t="s">
        <v>266</v>
      </c>
      <c r="E9" s="1" t="s">
        <v>267</v>
      </c>
      <c r="F9" s="1" t="s">
        <v>247</v>
      </c>
      <c r="G9" s="1" t="s">
        <v>208</v>
      </c>
      <c r="H9" s="1" t="s">
        <v>209</v>
      </c>
      <c r="I9" s="1" t="s">
        <v>268</v>
      </c>
      <c r="J9" s="1" t="s">
        <v>30</v>
      </c>
      <c r="K9" s="1" t="s">
        <v>269</v>
      </c>
      <c r="L9" s="1" t="s">
        <v>269</v>
      </c>
      <c r="M9" s="1" t="s">
        <v>212</v>
      </c>
      <c r="N9" s="1" t="s">
        <v>212</v>
      </c>
      <c r="O9" s="1" t="s">
        <v>213</v>
      </c>
      <c r="P9" s="1" t="s">
        <v>214</v>
      </c>
      <c r="Q9" s="1" t="s">
        <v>215</v>
      </c>
      <c r="R9" s="1" t="s">
        <v>270</v>
      </c>
      <c r="S9" s="1" t="s">
        <v>217</v>
      </c>
      <c r="T9" s="1" t="s">
        <v>218</v>
      </c>
      <c r="U9" s="1" t="s">
        <v>219</v>
      </c>
    </row>
    <row r="10" s="1" customFormat="1" spans="1:21">
      <c r="A10" s="3">
        <v>17907167394</v>
      </c>
      <c r="B10" s="1" t="s">
        <v>264</v>
      </c>
      <c r="C10" s="1" t="s">
        <v>271</v>
      </c>
      <c r="D10" s="1" t="s">
        <v>272</v>
      </c>
      <c r="E10" s="1" t="s">
        <v>273</v>
      </c>
      <c r="F10" s="1" t="s">
        <v>274</v>
      </c>
      <c r="G10" s="1" t="s">
        <v>208</v>
      </c>
      <c r="H10" s="1" t="s">
        <v>209</v>
      </c>
      <c r="I10" s="1" t="s">
        <v>275</v>
      </c>
      <c r="J10" s="1" t="s">
        <v>30</v>
      </c>
      <c r="K10" s="1" t="s">
        <v>276</v>
      </c>
      <c r="L10" s="1" t="s">
        <v>276</v>
      </c>
      <c r="M10" s="1" t="s">
        <v>212</v>
      </c>
      <c r="N10" s="1" t="s">
        <v>212</v>
      </c>
      <c r="O10" s="1" t="s">
        <v>213</v>
      </c>
      <c r="P10" s="1" t="s">
        <v>214</v>
      </c>
      <c r="Q10" s="1" t="s">
        <v>215</v>
      </c>
      <c r="R10" s="1" t="s">
        <v>277</v>
      </c>
      <c r="S10" s="1" t="s">
        <v>217</v>
      </c>
      <c r="T10" s="1" t="s">
        <v>218</v>
      </c>
      <c r="U10" s="1" t="s">
        <v>219</v>
      </c>
    </row>
    <row r="11" s="1" customFormat="1" spans="1:21">
      <c r="A11" s="3">
        <v>17912315659</v>
      </c>
      <c r="B11" s="1" t="s">
        <v>278</v>
      </c>
      <c r="C11" s="1" t="s">
        <v>279</v>
      </c>
      <c r="D11" s="1" t="s">
        <v>259</v>
      </c>
      <c r="E11" s="1" t="s">
        <v>280</v>
      </c>
      <c r="F11" s="1" t="s">
        <v>274</v>
      </c>
      <c r="G11" s="1" t="s">
        <v>208</v>
      </c>
      <c r="H11" s="1" t="s">
        <v>209</v>
      </c>
      <c r="I11" s="1" t="s">
        <v>281</v>
      </c>
      <c r="J11" s="1" t="s">
        <v>30</v>
      </c>
      <c r="K11" s="1" t="s">
        <v>282</v>
      </c>
      <c r="L11" s="1" t="s">
        <v>282</v>
      </c>
      <c r="M11" s="1" t="s">
        <v>212</v>
      </c>
      <c r="N11" s="1" t="s">
        <v>212</v>
      </c>
      <c r="O11" s="1" t="s">
        <v>213</v>
      </c>
      <c r="P11" s="1" t="s">
        <v>214</v>
      </c>
      <c r="Q11" s="1" t="s">
        <v>215</v>
      </c>
      <c r="R11" s="1" t="s">
        <v>283</v>
      </c>
      <c r="S11" s="1" t="s">
        <v>217</v>
      </c>
      <c r="T11" s="1" t="s">
        <v>218</v>
      </c>
      <c r="U11" s="1" t="s">
        <v>219</v>
      </c>
    </row>
    <row r="12" s="1" customFormat="1" spans="1:21">
      <c r="A12" s="3">
        <v>17931174286</v>
      </c>
      <c r="B12" s="1" t="s">
        <v>284</v>
      </c>
      <c r="C12" s="1" t="s">
        <v>285</v>
      </c>
      <c r="D12" s="1" t="s">
        <v>286</v>
      </c>
      <c r="E12" s="1" t="s">
        <v>287</v>
      </c>
      <c r="F12" s="1" t="s">
        <v>224</v>
      </c>
      <c r="G12" s="1" t="s">
        <v>208</v>
      </c>
      <c r="H12" s="1" t="s">
        <v>209</v>
      </c>
      <c r="I12" s="1" t="s">
        <v>288</v>
      </c>
      <c r="J12" s="1" t="s">
        <v>30</v>
      </c>
      <c r="K12" s="1" t="s">
        <v>289</v>
      </c>
      <c r="L12" s="1" t="s">
        <v>289</v>
      </c>
      <c r="M12" s="1" t="s">
        <v>212</v>
      </c>
      <c r="N12" s="1" t="s">
        <v>212</v>
      </c>
      <c r="O12" s="1" t="s">
        <v>213</v>
      </c>
      <c r="P12" s="1" t="s">
        <v>214</v>
      </c>
      <c r="Q12" s="1" t="s">
        <v>215</v>
      </c>
      <c r="R12" s="1" t="s">
        <v>290</v>
      </c>
      <c r="S12" s="1" t="s">
        <v>217</v>
      </c>
      <c r="T12" s="1" t="s">
        <v>218</v>
      </c>
      <c r="U12" s="1" t="s">
        <v>219</v>
      </c>
    </row>
    <row r="13" s="1" customFormat="1" spans="1:21">
      <c r="A13" s="3">
        <v>17949693096</v>
      </c>
      <c r="B13" s="1" t="s">
        <v>291</v>
      </c>
      <c r="C13" s="1" t="s">
        <v>292</v>
      </c>
      <c r="D13" s="1" t="s">
        <v>293</v>
      </c>
      <c r="E13" s="1" t="s">
        <v>294</v>
      </c>
      <c r="F13" s="1" t="s">
        <v>207</v>
      </c>
      <c r="G13" s="1" t="s">
        <v>208</v>
      </c>
      <c r="H13" s="1" t="s">
        <v>209</v>
      </c>
      <c r="I13" s="1" t="s">
        <v>295</v>
      </c>
      <c r="J13" s="1" t="s">
        <v>30</v>
      </c>
      <c r="K13" s="1" t="s">
        <v>296</v>
      </c>
      <c r="L13" s="1" t="s">
        <v>296</v>
      </c>
      <c r="M13" s="1" t="s">
        <v>212</v>
      </c>
      <c r="N13" s="1" t="s">
        <v>212</v>
      </c>
      <c r="O13" s="1" t="s">
        <v>213</v>
      </c>
      <c r="P13" s="1" t="s">
        <v>214</v>
      </c>
      <c r="Q13" s="1" t="s">
        <v>215</v>
      </c>
      <c r="R13" s="1" t="s">
        <v>297</v>
      </c>
      <c r="S13" s="1" t="s">
        <v>217</v>
      </c>
      <c r="T13" s="1" t="s">
        <v>218</v>
      </c>
      <c r="U13" s="1" t="s">
        <v>219</v>
      </c>
    </row>
    <row r="14" s="1" customFormat="1" spans="1:21">
      <c r="A14" s="3">
        <v>17952182390</v>
      </c>
      <c r="B14" s="1" t="s">
        <v>291</v>
      </c>
      <c r="C14" s="1" t="s">
        <v>298</v>
      </c>
      <c r="D14" s="1" t="s">
        <v>299</v>
      </c>
      <c r="E14" s="1" t="s">
        <v>300</v>
      </c>
      <c r="F14" s="1" t="s">
        <v>207</v>
      </c>
      <c r="G14" s="1" t="s">
        <v>208</v>
      </c>
      <c r="H14" s="1" t="s">
        <v>209</v>
      </c>
      <c r="I14" s="1" t="s">
        <v>301</v>
      </c>
      <c r="J14" s="1" t="s">
        <v>30</v>
      </c>
      <c r="K14" s="1" t="s">
        <v>302</v>
      </c>
      <c r="L14" s="1" t="s">
        <v>302</v>
      </c>
      <c r="M14" s="1" t="s">
        <v>212</v>
      </c>
      <c r="N14" s="1" t="s">
        <v>212</v>
      </c>
      <c r="O14" s="1" t="s">
        <v>213</v>
      </c>
      <c r="P14" s="1" t="s">
        <v>214</v>
      </c>
      <c r="Q14" s="1" t="s">
        <v>215</v>
      </c>
      <c r="R14" s="1" t="s">
        <v>303</v>
      </c>
      <c r="S14" s="1" t="s">
        <v>217</v>
      </c>
      <c r="T14" s="1" t="s">
        <v>218</v>
      </c>
      <c r="U14" s="1" t="s">
        <v>219</v>
      </c>
    </row>
    <row r="15" s="1" customFormat="1" spans="1:21">
      <c r="A15" s="3">
        <v>17957574794</v>
      </c>
      <c r="B15" s="1" t="s">
        <v>304</v>
      </c>
      <c r="C15" s="1" t="s">
        <v>305</v>
      </c>
      <c r="D15" s="1" t="s">
        <v>306</v>
      </c>
      <c r="E15" s="1" t="s">
        <v>307</v>
      </c>
      <c r="F15" s="1" t="s">
        <v>232</v>
      </c>
      <c r="G15" s="1" t="s">
        <v>208</v>
      </c>
      <c r="H15" s="1" t="s">
        <v>209</v>
      </c>
      <c r="I15" s="1" t="s">
        <v>308</v>
      </c>
      <c r="J15" s="1" t="s">
        <v>30</v>
      </c>
      <c r="K15" s="1" t="s">
        <v>309</v>
      </c>
      <c r="L15" s="1" t="s">
        <v>309</v>
      </c>
      <c r="M15" s="1" t="s">
        <v>212</v>
      </c>
      <c r="N15" s="1" t="s">
        <v>212</v>
      </c>
      <c r="O15" s="1" t="s">
        <v>213</v>
      </c>
      <c r="P15" s="1" t="s">
        <v>214</v>
      </c>
      <c r="Q15" s="1" t="s">
        <v>215</v>
      </c>
      <c r="R15" s="1" t="s">
        <v>310</v>
      </c>
      <c r="S15" s="1" t="s">
        <v>217</v>
      </c>
      <c r="T15" s="1" t="s">
        <v>218</v>
      </c>
      <c r="U15" s="1" t="s">
        <v>219</v>
      </c>
    </row>
    <row r="16" s="1" customFormat="1" spans="1:21">
      <c r="A16" s="3">
        <v>17976824838</v>
      </c>
      <c r="B16" s="1" t="s">
        <v>311</v>
      </c>
      <c r="C16" s="1" t="s">
        <v>312</v>
      </c>
      <c r="D16" s="1" t="s">
        <v>313</v>
      </c>
      <c r="E16" s="1" t="s">
        <v>314</v>
      </c>
      <c r="F16" s="1" t="s">
        <v>207</v>
      </c>
      <c r="G16" s="1" t="s">
        <v>208</v>
      </c>
      <c r="H16" s="1" t="s">
        <v>209</v>
      </c>
      <c r="I16" s="1" t="s">
        <v>315</v>
      </c>
      <c r="J16" s="1" t="s">
        <v>30</v>
      </c>
      <c r="K16" s="1" t="s">
        <v>316</v>
      </c>
      <c r="L16" s="1" t="s">
        <v>316</v>
      </c>
      <c r="M16" s="1" t="s">
        <v>212</v>
      </c>
      <c r="N16" s="1" t="s">
        <v>212</v>
      </c>
      <c r="O16" s="1" t="s">
        <v>213</v>
      </c>
      <c r="P16" s="1" t="s">
        <v>214</v>
      </c>
      <c r="Q16" s="1" t="s">
        <v>215</v>
      </c>
      <c r="R16" s="1" t="s">
        <v>317</v>
      </c>
      <c r="S16" s="1" t="s">
        <v>217</v>
      </c>
      <c r="T16" s="1" t="s">
        <v>218</v>
      </c>
      <c r="U16" s="1" t="s">
        <v>219</v>
      </c>
    </row>
    <row r="17" s="1" customFormat="1" spans="1:21">
      <c r="A17" s="3">
        <v>17984808107</v>
      </c>
      <c r="B17" s="1" t="s">
        <v>224</v>
      </c>
      <c r="C17" s="1" t="s">
        <v>318</v>
      </c>
      <c r="D17" s="1" t="s">
        <v>319</v>
      </c>
      <c r="E17" s="1" t="s">
        <v>320</v>
      </c>
      <c r="F17" s="1" t="s">
        <v>232</v>
      </c>
      <c r="G17" s="1" t="s">
        <v>208</v>
      </c>
      <c r="H17" s="1" t="s">
        <v>209</v>
      </c>
      <c r="I17" s="1" t="s">
        <v>321</v>
      </c>
      <c r="J17" s="1" t="s">
        <v>30</v>
      </c>
      <c r="K17" s="1" t="s">
        <v>322</v>
      </c>
      <c r="L17" s="1" t="s">
        <v>322</v>
      </c>
      <c r="M17" s="1" t="s">
        <v>212</v>
      </c>
      <c r="N17" s="1" t="s">
        <v>212</v>
      </c>
      <c r="O17" s="1" t="s">
        <v>213</v>
      </c>
      <c r="P17" s="1" t="s">
        <v>214</v>
      </c>
      <c r="Q17" s="1" t="s">
        <v>215</v>
      </c>
      <c r="R17" s="1" t="s">
        <v>323</v>
      </c>
      <c r="S17" s="1" t="s">
        <v>217</v>
      </c>
      <c r="T17" s="1" t="s">
        <v>218</v>
      </c>
      <c r="U17" s="1" t="s">
        <v>219</v>
      </c>
    </row>
    <row r="18" s="1" customFormat="1" spans="1:21">
      <c r="A18" s="3">
        <v>17999742628</v>
      </c>
      <c r="B18" s="1" t="s">
        <v>207</v>
      </c>
      <c r="C18" s="1" t="s">
        <v>324</v>
      </c>
      <c r="D18" s="1" t="s">
        <v>325</v>
      </c>
      <c r="E18" s="1" t="s">
        <v>326</v>
      </c>
      <c r="F18" s="1" t="s">
        <v>232</v>
      </c>
      <c r="G18" s="1" t="s">
        <v>208</v>
      </c>
      <c r="H18" s="1" t="s">
        <v>209</v>
      </c>
      <c r="I18" s="1" t="s">
        <v>327</v>
      </c>
      <c r="J18" s="1" t="s">
        <v>30</v>
      </c>
      <c r="K18" s="1" t="s">
        <v>328</v>
      </c>
      <c r="L18" s="1" t="s">
        <v>328</v>
      </c>
      <c r="M18" s="1" t="s">
        <v>212</v>
      </c>
      <c r="N18" s="1" t="s">
        <v>212</v>
      </c>
      <c r="O18" s="1" t="s">
        <v>213</v>
      </c>
      <c r="P18" s="1" t="s">
        <v>214</v>
      </c>
      <c r="Q18" s="1" t="s">
        <v>215</v>
      </c>
      <c r="R18" s="1" t="s">
        <v>329</v>
      </c>
      <c r="S18" s="1" t="s">
        <v>217</v>
      </c>
      <c r="T18" s="1" t="s">
        <v>218</v>
      </c>
      <c r="U18" s="1" t="s">
        <v>219</v>
      </c>
    </row>
    <row r="19" s="1" customFormat="1" spans="1:21">
      <c r="A19" s="3">
        <v>18000909759</v>
      </c>
      <c r="B19" s="1" t="s">
        <v>207</v>
      </c>
      <c r="C19" s="1" t="s">
        <v>330</v>
      </c>
      <c r="D19" s="1" t="s">
        <v>331</v>
      </c>
      <c r="E19" s="1" t="s">
        <v>332</v>
      </c>
      <c r="F19" s="1" t="s">
        <v>207</v>
      </c>
      <c r="G19" s="1" t="s">
        <v>208</v>
      </c>
      <c r="H19" s="1" t="s">
        <v>209</v>
      </c>
      <c r="I19" s="1" t="s">
        <v>333</v>
      </c>
      <c r="J19" s="1" t="s">
        <v>30</v>
      </c>
      <c r="K19" s="1" t="s">
        <v>334</v>
      </c>
      <c r="L19" s="1" t="s">
        <v>334</v>
      </c>
      <c r="M19" s="1" t="s">
        <v>212</v>
      </c>
      <c r="N19" s="1" t="s">
        <v>212</v>
      </c>
      <c r="O19" s="1" t="s">
        <v>213</v>
      </c>
      <c r="P19" s="1" t="s">
        <v>214</v>
      </c>
      <c r="Q19" s="1" t="s">
        <v>215</v>
      </c>
      <c r="R19" s="1" t="s">
        <v>335</v>
      </c>
      <c r="S19" s="1" t="s">
        <v>217</v>
      </c>
      <c r="T19" s="1" t="s">
        <v>218</v>
      </c>
      <c r="U19" s="1" t="s">
        <v>219</v>
      </c>
    </row>
    <row r="20" s="1" customFormat="1" spans="1:21">
      <c r="A20" s="3">
        <v>18001276676</v>
      </c>
      <c r="B20" s="1" t="s">
        <v>207</v>
      </c>
      <c r="C20" s="1" t="s">
        <v>336</v>
      </c>
      <c r="D20" s="1" t="s">
        <v>337</v>
      </c>
      <c r="E20" s="1" t="s">
        <v>338</v>
      </c>
      <c r="F20" s="1" t="s">
        <v>232</v>
      </c>
      <c r="G20" s="1" t="s">
        <v>208</v>
      </c>
      <c r="H20" s="1" t="s">
        <v>209</v>
      </c>
      <c r="I20" s="1" t="s">
        <v>339</v>
      </c>
      <c r="J20" s="1" t="s">
        <v>30</v>
      </c>
      <c r="K20" s="1" t="s">
        <v>340</v>
      </c>
      <c r="L20" s="1" t="s">
        <v>340</v>
      </c>
      <c r="M20" s="1" t="s">
        <v>212</v>
      </c>
      <c r="N20" s="1" t="s">
        <v>212</v>
      </c>
      <c r="O20" s="1" t="s">
        <v>213</v>
      </c>
      <c r="P20" s="1" t="s">
        <v>214</v>
      </c>
      <c r="Q20" s="1" t="s">
        <v>215</v>
      </c>
      <c r="R20" s="1" t="s">
        <v>341</v>
      </c>
      <c r="S20" s="1" t="s">
        <v>217</v>
      </c>
      <c r="T20" s="1" t="s">
        <v>218</v>
      </c>
      <c r="U20" s="1" t="s">
        <v>219</v>
      </c>
    </row>
    <row r="21" s="1" customFormat="1" spans="1:21">
      <c r="A21" s="3">
        <v>18003737289</v>
      </c>
      <c r="B21" s="1" t="s">
        <v>232</v>
      </c>
      <c r="C21" s="1" t="s">
        <v>342</v>
      </c>
      <c r="D21" s="1" t="s">
        <v>343</v>
      </c>
      <c r="E21" s="1" t="s">
        <v>344</v>
      </c>
      <c r="F21" s="1" t="s">
        <v>232</v>
      </c>
      <c r="G21" s="1" t="s">
        <v>208</v>
      </c>
      <c r="H21" s="1" t="s">
        <v>209</v>
      </c>
      <c r="I21" s="1" t="s">
        <v>345</v>
      </c>
      <c r="J21" s="1" t="s">
        <v>30</v>
      </c>
      <c r="K21" s="1" t="s">
        <v>346</v>
      </c>
      <c r="L21" s="1" t="s">
        <v>346</v>
      </c>
      <c r="M21" s="1" t="s">
        <v>212</v>
      </c>
      <c r="N21" s="1" t="s">
        <v>212</v>
      </c>
      <c r="O21" s="1" t="s">
        <v>213</v>
      </c>
      <c r="P21" s="1" t="s">
        <v>214</v>
      </c>
      <c r="Q21" s="1" t="s">
        <v>215</v>
      </c>
      <c r="R21" s="1" t="s">
        <v>347</v>
      </c>
      <c r="S21" s="1" t="s">
        <v>217</v>
      </c>
      <c r="T21" s="1" t="s">
        <v>218</v>
      </c>
      <c r="U21" s="1" t="s">
        <v>219</v>
      </c>
    </row>
    <row r="22" s="1" customFormat="1" spans="1:21">
      <c r="A22" s="3">
        <v>18004541443</v>
      </c>
      <c r="B22" s="1" t="s">
        <v>232</v>
      </c>
      <c r="C22" s="1" t="s">
        <v>348</v>
      </c>
      <c r="D22" s="1" t="s">
        <v>349</v>
      </c>
      <c r="E22" s="1" t="s">
        <v>350</v>
      </c>
      <c r="F22" s="1" t="s">
        <v>232</v>
      </c>
      <c r="G22" s="1" t="s">
        <v>208</v>
      </c>
      <c r="H22" s="1" t="s">
        <v>209</v>
      </c>
      <c r="I22" s="1" t="s">
        <v>351</v>
      </c>
      <c r="J22" s="1" t="s">
        <v>30</v>
      </c>
      <c r="K22" s="1" t="s">
        <v>352</v>
      </c>
      <c r="L22" s="1" t="s">
        <v>352</v>
      </c>
      <c r="M22" s="1" t="s">
        <v>212</v>
      </c>
      <c r="N22" s="1" t="s">
        <v>212</v>
      </c>
      <c r="O22" s="1" t="s">
        <v>213</v>
      </c>
      <c r="P22" s="1" t="s">
        <v>214</v>
      </c>
      <c r="Q22" s="1" t="s">
        <v>215</v>
      </c>
      <c r="R22" s="1" t="s">
        <v>353</v>
      </c>
      <c r="S22" s="1" t="s">
        <v>217</v>
      </c>
      <c r="T22" s="1" t="s">
        <v>218</v>
      </c>
      <c r="U22" s="1" t="s">
        <v>219</v>
      </c>
    </row>
    <row r="23" s="1" customFormat="1" spans="1:21">
      <c r="A23" s="3">
        <v>18005640512</v>
      </c>
      <c r="B23" s="1" t="s">
        <v>232</v>
      </c>
      <c r="C23" s="1" t="s">
        <v>354</v>
      </c>
      <c r="D23" s="1" t="s">
        <v>355</v>
      </c>
      <c r="E23" s="1" t="s">
        <v>356</v>
      </c>
      <c r="F23" s="1" t="s">
        <v>232</v>
      </c>
      <c r="G23" s="1" t="s">
        <v>208</v>
      </c>
      <c r="H23" s="1" t="s">
        <v>209</v>
      </c>
      <c r="I23" s="1" t="s">
        <v>357</v>
      </c>
      <c r="J23" s="1" t="s">
        <v>30</v>
      </c>
      <c r="K23" s="1" t="s">
        <v>358</v>
      </c>
      <c r="L23" s="1" t="s">
        <v>358</v>
      </c>
      <c r="M23" s="1" t="s">
        <v>212</v>
      </c>
      <c r="N23" s="1" t="s">
        <v>212</v>
      </c>
      <c r="O23" s="1" t="s">
        <v>213</v>
      </c>
      <c r="P23" s="1" t="s">
        <v>214</v>
      </c>
      <c r="Q23" s="1" t="s">
        <v>215</v>
      </c>
      <c r="R23" s="1" t="s">
        <v>359</v>
      </c>
      <c r="S23" s="1" t="s">
        <v>217</v>
      </c>
      <c r="T23" s="1" t="s">
        <v>218</v>
      </c>
      <c r="U23" s="1" t="s">
        <v>219</v>
      </c>
    </row>
    <row r="24" s="1" customFormat="1" spans="1:21">
      <c r="A24" s="3">
        <v>18005676984</v>
      </c>
      <c r="B24" s="1" t="s">
        <v>232</v>
      </c>
      <c r="C24" s="1" t="s">
        <v>360</v>
      </c>
      <c r="D24" s="1" t="s">
        <v>361</v>
      </c>
      <c r="E24" s="1" t="s">
        <v>362</v>
      </c>
      <c r="F24" s="1" t="s">
        <v>232</v>
      </c>
      <c r="G24" s="1" t="s">
        <v>208</v>
      </c>
      <c r="H24" s="1" t="s">
        <v>209</v>
      </c>
      <c r="I24" s="1" t="s">
        <v>363</v>
      </c>
      <c r="J24" s="1" t="s">
        <v>30</v>
      </c>
      <c r="K24" s="1" t="s">
        <v>364</v>
      </c>
      <c r="L24" s="1" t="s">
        <v>364</v>
      </c>
      <c r="M24" s="1" t="s">
        <v>212</v>
      </c>
      <c r="N24" s="1" t="s">
        <v>212</v>
      </c>
      <c r="O24" s="1" t="s">
        <v>213</v>
      </c>
      <c r="P24" s="1" t="s">
        <v>214</v>
      </c>
      <c r="Q24" s="1" t="s">
        <v>215</v>
      </c>
      <c r="R24" s="1" t="s">
        <v>365</v>
      </c>
      <c r="S24" s="1" t="s">
        <v>217</v>
      </c>
      <c r="T24" s="1" t="s">
        <v>218</v>
      </c>
      <c r="U24" s="1" t="s">
        <v>219</v>
      </c>
    </row>
    <row r="25" s="1" customFormat="1" spans="1:21">
      <c r="A25" s="3">
        <v>18007828823</v>
      </c>
      <c r="B25" s="1" t="s">
        <v>232</v>
      </c>
      <c r="C25" s="1" t="s">
        <v>366</v>
      </c>
      <c r="D25" s="1" t="s">
        <v>367</v>
      </c>
      <c r="E25" s="1" t="s">
        <v>368</v>
      </c>
      <c r="F25" s="1" t="s">
        <v>232</v>
      </c>
      <c r="G25" s="1" t="s">
        <v>208</v>
      </c>
      <c r="H25" s="1" t="s">
        <v>209</v>
      </c>
      <c r="I25" s="1" t="s">
        <v>369</v>
      </c>
      <c r="J25" s="1" t="s">
        <v>30</v>
      </c>
      <c r="K25" s="1" t="s">
        <v>370</v>
      </c>
      <c r="L25" s="1" t="s">
        <v>370</v>
      </c>
      <c r="M25" s="1" t="s">
        <v>212</v>
      </c>
      <c r="N25" s="1" t="s">
        <v>212</v>
      </c>
      <c r="O25" s="1" t="s">
        <v>213</v>
      </c>
      <c r="P25" s="1" t="s">
        <v>214</v>
      </c>
      <c r="Q25" s="1" t="s">
        <v>215</v>
      </c>
      <c r="R25" s="1" t="s">
        <v>371</v>
      </c>
      <c r="S25" s="1" t="s">
        <v>217</v>
      </c>
      <c r="T25" s="1" t="s">
        <v>218</v>
      </c>
      <c r="U25" s="1" t="s">
        <v>219</v>
      </c>
    </row>
    <row r="26" s="1" customFormat="1" spans="1:21">
      <c r="A26" s="3">
        <v>18008011654</v>
      </c>
      <c r="B26" s="1" t="s">
        <v>232</v>
      </c>
      <c r="C26" s="1" t="s">
        <v>372</v>
      </c>
      <c r="D26" s="1" t="s">
        <v>373</v>
      </c>
      <c r="E26" s="1" t="s">
        <v>374</v>
      </c>
      <c r="F26" s="1" t="s">
        <v>232</v>
      </c>
      <c r="G26" s="1" t="s">
        <v>208</v>
      </c>
      <c r="H26" s="1" t="s">
        <v>209</v>
      </c>
      <c r="I26" s="1" t="s">
        <v>375</v>
      </c>
      <c r="J26" s="1" t="s">
        <v>30</v>
      </c>
      <c r="K26" s="1" t="s">
        <v>376</v>
      </c>
      <c r="L26" s="1" t="s">
        <v>376</v>
      </c>
      <c r="M26" s="1" t="s">
        <v>212</v>
      </c>
      <c r="N26" s="1" t="s">
        <v>212</v>
      </c>
      <c r="O26" s="1" t="s">
        <v>213</v>
      </c>
      <c r="P26" s="1" t="s">
        <v>214</v>
      </c>
      <c r="Q26" s="1" t="s">
        <v>215</v>
      </c>
      <c r="R26" s="1" t="s">
        <v>377</v>
      </c>
      <c r="S26" s="1" t="s">
        <v>217</v>
      </c>
      <c r="T26" s="1" t="s">
        <v>218</v>
      </c>
      <c r="U26" s="1" t="s">
        <v>219</v>
      </c>
    </row>
    <row r="27" s="1" customFormat="1" spans="1:21">
      <c r="A27" s="3">
        <v>18008147690</v>
      </c>
      <c r="B27" s="1" t="s">
        <v>232</v>
      </c>
      <c r="C27" s="1" t="s">
        <v>378</v>
      </c>
      <c r="D27" s="1" t="s">
        <v>379</v>
      </c>
      <c r="E27" s="1" t="s">
        <v>380</v>
      </c>
      <c r="F27" s="1" t="s">
        <v>232</v>
      </c>
      <c r="G27" s="1" t="s">
        <v>208</v>
      </c>
      <c r="H27" s="1" t="s">
        <v>209</v>
      </c>
      <c r="I27" s="1" t="s">
        <v>381</v>
      </c>
      <c r="J27" s="1" t="s">
        <v>30</v>
      </c>
      <c r="K27" s="1" t="s">
        <v>382</v>
      </c>
      <c r="L27" s="1" t="s">
        <v>382</v>
      </c>
      <c r="M27" s="1" t="s">
        <v>212</v>
      </c>
      <c r="N27" s="1" t="s">
        <v>212</v>
      </c>
      <c r="O27" s="1" t="s">
        <v>213</v>
      </c>
      <c r="P27" s="1" t="s">
        <v>214</v>
      </c>
      <c r="Q27" s="1" t="s">
        <v>215</v>
      </c>
      <c r="R27" s="1" t="s">
        <v>383</v>
      </c>
      <c r="S27" s="1" t="s">
        <v>217</v>
      </c>
      <c r="T27" s="1" t="s">
        <v>218</v>
      </c>
      <c r="U27" s="1" t="s">
        <v>219</v>
      </c>
    </row>
    <row r="28" s="1" customFormat="1" spans="1:21">
      <c r="A28" s="3">
        <v>18008210471</v>
      </c>
      <c r="B28" s="1" t="s">
        <v>232</v>
      </c>
      <c r="C28" s="1" t="s">
        <v>384</v>
      </c>
      <c r="D28" s="1" t="s">
        <v>385</v>
      </c>
      <c r="E28" s="1" t="s">
        <v>386</v>
      </c>
      <c r="F28" s="1" t="s">
        <v>232</v>
      </c>
      <c r="G28" s="1" t="s">
        <v>208</v>
      </c>
      <c r="H28" s="1" t="s">
        <v>209</v>
      </c>
      <c r="I28" s="1" t="s">
        <v>387</v>
      </c>
      <c r="J28" s="1" t="s">
        <v>30</v>
      </c>
      <c r="K28" s="1" t="s">
        <v>388</v>
      </c>
      <c r="L28" s="1" t="s">
        <v>388</v>
      </c>
      <c r="M28" s="1" t="s">
        <v>212</v>
      </c>
      <c r="N28" s="1" t="s">
        <v>212</v>
      </c>
      <c r="O28" s="1" t="s">
        <v>213</v>
      </c>
      <c r="P28" s="1" t="s">
        <v>214</v>
      </c>
      <c r="Q28" s="1" t="s">
        <v>215</v>
      </c>
      <c r="R28" s="1" t="s">
        <v>389</v>
      </c>
      <c r="S28" s="1" t="s">
        <v>217</v>
      </c>
      <c r="T28" s="1" t="s">
        <v>218</v>
      </c>
      <c r="U28" s="1" t="s">
        <v>219</v>
      </c>
    </row>
    <row r="29" s="1" customFormat="1" spans="1:21">
      <c r="A29" s="3">
        <v>18008228326</v>
      </c>
      <c r="B29" s="1" t="s">
        <v>232</v>
      </c>
      <c r="C29" s="1" t="s">
        <v>390</v>
      </c>
      <c r="D29" s="1" t="s">
        <v>391</v>
      </c>
      <c r="E29" s="1" t="s">
        <v>392</v>
      </c>
      <c r="F29" s="1" t="s">
        <v>232</v>
      </c>
      <c r="G29" s="1" t="s">
        <v>208</v>
      </c>
      <c r="H29" s="1" t="s">
        <v>209</v>
      </c>
      <c r="I29" s="1" t="s">
        <v>393</v>
      </c>
      <c r="J29" s="1" t="s">
        <v>30</v>
      </c>
      <c r="K29" s="1" t="s">
        <v>394</v>
      </c>
      <c r="L29" s="1" t="s">
        <v>394</v>
      </c>
      <c r="M29" s="1" t="s">
        <v>212</v>
      </c>
      <c r="N29" s="1" t="s">
        <v>212</v>
      </c>
      <c r="O29" s="1" t="s">
        <v>213</v>
      </c>
      <c r="P29" s="1" t="s">
        <v>214</v>
      </c>
      <c r="Q29" s="1" t="s">
        <v>215</v>
      </c>
      <c r="R29" s="1" t="s">
        <v>395</v>
      </c>
      <c r="S29" s="1" t="s">
        <v>217</v>
      </c>
      <c r="T29" s="1" t="s">
        <v>218</v>
      </c>
      <c r="U29" s="1" t="s">
        <v>219</v>
      </c>
    </row>
    <row r="30" s="1" customFormat="1" spans="1:21">
      <c r="A30" s="3">
        <v>18008323164</v>
      </c>
      <c r="B30" s="1" t="s">
        <v>232</v>
      </c>
      <c r="C30" s="1" t="s">
        <v>396</v>
      </c>
      <c r="D30" s="1" t="s">
        <v>397</v>
      </c>
      <c r="E30" s="1" t="s">
        <v>398</v>
      </c>
      <c r="F30" s="1" t="s">
        <v>232</v>
      </c>
      <c r="G30" s="1" t="s">
        <v>208</v>
      </c>
      <c r="H30" s="1" t="s">
        <v>209</v>
      </c>
      <c r="I30" s="1" t="s">
        <v>399</v>
      </c>
      <c r="J30" s="1" t="s">
        <v>30</v>
      </c>
      <c r="K30" s="1" t="s">
        <v>400</v>
      </c>
      <c r="L30" s="1" t="s">
        <v>400</v>
      </c>
      <c r="M30" s="1" t="s">
        <v>212</v>
      </c>
      <c r="N30" s="1" t="s">
        <v>212</v>
      </c>
      <c r="O30" s="1" t="s">
        <v>213</v>
      </c>
      <c r="P30" s="1" t="s">
        <v>214</v>
      </c>
      <c r="Q30" s="1" t="s">
        <v>215</v>
      </c>
      <c r="R30" s="1" t="s">
        <v>401</v>
      </c>
      <c r="S30" s="1" t="s">
        <v>217</v>
      </c>
      <c r="T30" s="1" t="s">
        <v>218</v>
      </c>
      <c r="U30" s="1" t="s">
        <v>219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2022-05-31T01:25:05Z</dcterms:created>
  <dcterms:modified xsi:type="dcterms:W3CDTF">2022-05-31T01:29:43Z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A3819CD71B094C3DB6856D33D2E3637C</vt:lpwstr>
  </property>
  <property fmtid="{D5CDD505-2E9C-101B-9397-08002B2CF9AE}" pid="3" name="KSOProductBuildVer">
    <vt:lpwstr>2052-11.1.0.11744</vt:lpwstr>
  </property>
</Properties>
</file>