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<sst xmlns="http://schemas.openxmlformats.org/spreadsheetml/2006/main" count="142" uniqueCount="87">
  <si>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</si>
  <si>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</si>
  <si>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</si>
  <si>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</si>
  <si>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</si>
  <si>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</si>
  <si>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</si>
  <si>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</si>
  <si>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</si>
  <si>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</si>
  <si>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</si>
  <si>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</si>
  <si>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</si>
  <si>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</si>
  <si>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</si>
  <si>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</si>
  <si>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</si>
  <si>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</si>
  <si>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</si>
  <si>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</si>
  <si>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</si>
  <si>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</si>
  <si>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</si>
  <si>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</si>
  <si>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</si>
  <si>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18005242216	</t>
  </si>
  <si>
    <t>Ctrip</t>
  </si>
  <si>
    <t>正常</t>
  </si>
  <si>
    <t>[广州]麗枫酒店(广州白云机场空港店)(70870497)</t>
  </si>
  <si>
    <t>豪华大床房&lt;双人入住&gt;&lt;内宾&gt;&lt;预付&gt;&lt;单早&gt;</t>
  </si>
  <si>
    <t>CNY</t>
  </si>
  <si>
    <t>胡金凤</t>
  </si>
  <si>
    <t>CA11323220531CNY</t>
  </si>
  <si>
    <t>未提现</t>
  </si>
  <si>
    <t>携程开票</t>
  </si>
  <si>
    <t xml:space="preserve">	</t>
  </si>
  <si>
    <t xml:space="preserve">18005561356	</t>
  </si>
  <si>
    <t>[临海]台州临海亚朵酒店(50196599)</t>
  </si>
  <si>
    <t>高级双床房&lt;双人入住&gt;&lt;内宾&gt;&lt;预付&gt;&lt;单早&gt;</t>
  </si>
  <si>
    <t>祝伟中</t>
  </si>
  <si>
    <t xml:space="preserve">2565539	</t>
  </si>
  <si>
    <t xml:space="preserve">18008102720	</t>
  </si>
  <si>
    <t>[云浮]城市便捷酒店(云浮汽车站店)(78098404)</t>
  </si>
  <si>
    <t>城市套房&lt;双人入住&gt;&lt;内宾&gt;&lt;预付&gt;&lt;无早&gt;</t>
  </si>
  <si>
    <t>陈泽棉</t>
  </si>
  <si>
    <t>取消</t>
  </si>
  <si>
    <t>，</t>
  </si>
  <si>
    <t>A220531092624481</t>
  </si>
  <si>
    <t>CNY / HKD 当前参考汇率: 1.173683605</t>
  </si>
  <si>
    <t>总计：630.06 CNY/
739.49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</si>
  <si>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</si>
  <si>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</si>
  <si>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</si>
  <si>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</si>
  <si>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</si>
  <si>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</si>
  <si>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</si>
  <si>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</si>
  <si>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</si>
  <si>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</si>
  <si>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</si>
  <si>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</si>
  <si>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</si>
  <si>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</si>
  <si>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</si>
  <si>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</si>
  <si>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</si>
  <si>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</si>
  <si>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2022-05-27</t>
  </si>
  <si>
    <t>2565472</t>
  </si>
  <si>
    <t>麗枫酒店(广州白云机场空港店)</t>
  </si>
  <si>
    <t>2022-05-28</t>
  </si>
  <si>
    <t>退房日月结</t>
  </si>
  <si>
    <t>284.64</t>
  </si>
  <si>
    <t>RMB</t>
  </si>
  <si>
    <t>0</t>
  </si>
  <si>
    <t>0.00</t>
  </si>
  <si>
    <t>携程汇智国内直连</t>
  </si>
  <si>
    <t>1861</t>
  </si>
  <si>
    <t>2022-05-27 16:14:34</t>
  </si>
  <si>
    <t>否</t>
  </si>
  <si>
    <t>汇智国际旅游发展有限公司</t>
  </si>
  <si>
    <t>直连</t>
  </si>
  <si>
    <t>2565539</t>
  </si>
  <si>
    <t>台州临海亚朵酒店</t>
  </si>
  <si>
    <t>345.42</t>
  </si>
  <si>
    <t>2022-05-27 17:53:34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</si>
</sst>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44708</v>
      </c>
      <c r="G2" s="6">
        <v>44709</v>
      </c>
      <c r="H2" s="4">
        <v>1</v>
      </c>
      <c r="I2" s="4">
        <v>1</v>
      </c>
      <c r="J2" s="4">
        <v>1</v>
      </c>
      <c r="K2" s="4" t="s">
        <v>30</v>
      </c>
      <c r="L2" s="4">
        <v>284.64</v>
      </c>
      <c r="M2" s="4">
        <v>284.64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44712</v>
      </c>
      <c r="T2" s="4" t="s">
        <v>34</v>
      </c>
      <c r="U2" s="4">
        <v>284.64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44708</v>
      </c>
      <c r="G3" s="6">
        <v>44709</v>
      </c>
      <c r="H3" s="4">
        <v>1</v>
      </c>
      <c r="I3" s="4">
        <v>1</v>
      </c>
      <c r="J3" s="4">
        <v>1</v>
      </c>
      <c r="K3" s="4" t="s">
        <v>30</v>
      </c>
      <c r="L3" s="4">
        <v>345.42</v>
      </c>
      <c r="M3" s="4">
        <v>345.42</v>
      </c>
      <c r="N3" s="4" t="s">
        <v>39</v>
      </c>
      <c r="O3" s="4" t="s">
        <v>32</v>
      </c>
      <c r="P3" s="4" t="s">
        <v>33</v>
      </c>
      <c r="Q3" s="4">
        <v>0</v>
      </c>
      <c r="R3" s="7">
        <v>44708</v>
      </c>
      <c r="S3" s="6">
        <v>44712</v>
      </c>
      <c r="T3" s="4" t="s">
        <v>34</v>
      </c>
      <c r="U3" s="4">
        <v>345.42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44708</v>
      </c>
      <c r="G4" s="6">
        <v>44709</v>
      </c>
      <c r="H4" s="4">
        <v>1</v>
      </c>
      <c r="I4" s="4">
        <v>1</v>
      </c>
      <c r="J4" s="4">
        <v>1</v>
      </c>
      <c r="K4" s="4" t="s">
        <v>30</v>
      </c>
      <c r="L4" s="4">
        <v>265.63</v>
      </c>
      <c r="M4" s="4">
        <v>265.63</v>
      </c>
      <c r="N4" s="4" t="s">
        <v>44</v>
      </c>
      <c r="O4" s="4" t="s">
        <v>32</v>
      </c>
      <c r="P4" s="4" t="s">
        <v>33</v>
      </c>
      <c r="Q4" s="4">
        <v>0</v>
      </c>
      <c r="R4" s="7">
        <v>44708</v>
      </c>
      <c r="S4" s="6">
        <v>44712</v>
      </c>
      <c r="T4" s="4" t="s">
        <v>34</v>
      </c>
      <c r="U4" s="4">
        <v>265.63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45</v>
      </c>
      <c r="D5" s="4" t="s">
        <v>42</v>
      </c>
      <c r="E5" s="4" t="s">
        <v>43</v>
      </c>
      <c r="F5" s="6">
        <v>44708</v>
      </c>
      <c r="G5" s="6">
        <v>44709</v>
      </c>
      <c r="H5" s="4">
        <v>1</v>
      </c>
      <c r="I5" s="4">
        <v>1</v>
      </c>
      <c r="J5" s="4">
        <v>1</v>
      </c>
      <c r="K5" s="4" t="s">
        <v>30</v>
      </c>
      <c r="L5" s="4">
        <v>-265.63</v>
      </c>
      <c r="M5" s="4">
        <v>-265.63</v>
      </c>
      <c r="N5" s="4" t="s">
        <v>44</v>
      </c>
      <c r="O5" s="4" t="s">
        <v>32</v>
      </c>
      <c r="P5" s="4" t="s">
        <v>33</v>
      </c>
      <c r="Q5" s="4">
        <v>0</v>
      </c>
      <c r="R5" s="7">
        <v>44708</v>
      </c>
      <c r="S5" s="6">
        <v>44712</v>
      </c>
      <c r="T5" s="4" t="s">
        <v>34</v>
      </c>
      <c r="U5" s="4">
        <v>-265.63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18005242216</v>
      </c>
      <c r="B2" s="6">
        <v>44708</v>
      </c>
      <c r="C2" s="6">
        <v>44709</v>
      </c>
      <c r="D2" s="4">
        <v>284.64</v>
      </c>
      <c r="E2" s="4" t="str">
        <f>VLOOKUP(A2,HOP!A:L,12,0)</f>
        <v>284.64</v>
      </c>
      <c r="F2" s="4" t="str">
        <f>VLOOKUP(A2,HOP!A:C,3,0)</f>
        <v>2565472</v>
      </c>
      <c r="G2" s="4">
        <f>D2-E2</f>
        <v>0</v>
      </c>
      <c r="H2" s="4" t="str">
        <f>$H$1&amp;F2</f>
        <v>，2565472</v>
      </c>
      <c r="I2" s="4" t="str">
        <f>VLOOKUP(A2,HOP!A:U,21,0)</f>
        <v>直连</v>
      </c>
    </row>
    <row r="3" s="4" customFormat="1" spans="1:9">
      <c r="A3" s="5">
        <v>18005561356</v>
      </c>
      <c r="B3" s="6">
        <v>44708</v>
      </c>
      <c r="C3" s="6">
        <v>44709</v>
      </c>
      <c r="D3" s="4">
        <v>345.42</v>
      </c>
      <c r="E3" s="4" t="str">
        <f>VLOOKUP(A3,HOP!A:L,12,0)</f>
        <v>345.42</v>
      </c>
      <c r="F3" s="4" t="str">
        <f>VLOOKUP(A3,HOP!A:C,3,0)</f>
        <v>2565539</v>
      </c>
      <c r="G3" s="4">
        <f>D3-E3</f>
        <v>0</v>
      </c>
      <c r="H3" s="4" t="str">
        <f>$H$1&amp;F3</f>
        <v>，2565539</v>
      </c>
      <c r="I3" s="4" t="str">
        <f>VLOOKUP(A3,HOP!A:U,21,0)</f>
        <v>直连</v>
      </c>
    </row>
    <row r="4" s="4" customFormat="1" hidden="1" spans="1:9">
      <c r="A4" s="5">
        <v>18008102720</v>
      </c>
      <c r="B4" s="6">
        <v>44708</v>
      </c>
      <c r="C4" s="6">
        <v>44709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630.06</v>
      </c>
    </row>
    <row r="13" spans="1:1">
      <c r="A13" s="4" t="s">
        <v>47</v>
      </c>
    </row>
    <row r="14" spans="1:1">
      <c r="A14" s="4" t="s">
        <v>48</v>
      </c>
    </row>
    <row r="15" spans="1:1">
      <c r="A15" s="4" t="s">
        <v>49</v>
      </c>
    </row>
  </sheetData>
  <autoFilter ref="A1:XFD6">
    <filterColumn colId="3">
      <filters blank="1">
        <filter val="345.42"/>
        <filter val="284.64"/>
        <filter val="63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</row>
    <row r="2" s="1" customFormat="1" spans="1:21">
      <c r="A2" s="3">
        <v>18005242216</v>
      </c>
      <c r="B2" s="1" t="s">
        <v>68</v>
      </c>
      <c r="C2" s="1" t="s">
        <v>69</v>
      </c>
      <c r="D2" s="1" t="s">
        <v>70</v>
      </c>
      <c r="E2" s="1" t="s">
        <v>31</v>
      </c>
      <c r="F2" s="1" t="s">
        <v>68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</row>
    <row r="3" s="1" customFormat="1" spans="1:21">
      <c r="A3" s="3">
        <v>18005561356</v>
      </c>
      <c r="B3" s="1" t="s">
        <v>68</v>
      </c>
      <c r="C3" s="1" t="s">
        <v>83</v>
      </c>
      <c r="D3" s="1" t="s">
        <v>84</v>
      </c>
      <c r="E3" s="1" t="s">
        <v>39</v>
      </c>
      <c r="F3" s="1" t="s">
        <v>68</v>
      </c>
      <c r="G3" s="1" t="s">
        <v>71</v>
      </c>
      <c r="H3" s="1" t="s">
        <v>72</v>
      </c>
      <c r="I3" s="1" t="s">
        <v>85</v>
      </c>
      <c r="J3" s="1" t="s">
        <v>74</v>
      </c>
      <c r="K3" s="1" t="s">
        <v>85</v>
      </c>
      <c r="L3" s="1" t="s">
        <v>85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86</v>
      </c>
      <c r="S3" s="1" t="s">
        <v>80</v>
      </c>
      <c r="T3" s="1" t="s">
        <v>81</v>
      </c>
      <c r="U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2022-05-31T01:19:07Z</dcterms:created>
  <dcterms:modified xsi:type="dcterms:W3CDTF">2022-05-31T01:23:34Z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625FEB8AEFB94356B7C771EB6B1C2301</vt:lpwstr>
  </property>
  <property fmtid="{D5CDD505-2E9C-101B-9397-08002B2CF9AE}" pid="3" name="KSOProductBuildVer">
    <vt:lpwstr>2052-11.1.0.11744</vt:lpwstr>
  </property>
</Properties>
</file>