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对账!$1:$74</definedName>
  </definedNames>
  <calcPr calcId="144525"/>
</workbook>
</file>

<file path=xl/sharedStrings.xml><?xml version="1.0" encoding="utf-8"?>
<sst xmlns="http://schemas.openxmlformats.org/spreadsheetml/2006/main" count="2122" uniqueCount="764">
  <si>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</si>
  <si>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</si>
  <si>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</si>
  <si>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</si>
  <si>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</si>
  <si>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</si>
  <si>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</si>
  <si>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</si>
  <si>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</si>
  <si>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</si>
  <si>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</si>
  <si>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</si>
  <si>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</si>
  <si>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</si>
  <si>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</si>
  <si>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</si>
  <si>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</si>
  <si>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</si>
  <si>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</si>
  <si>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</si>
  <si>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</si>
  <si>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</si>
  <si>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</si>
  <si>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</si>
  <si>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</si>
  <si>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17081471862	</t>
  </si>
  <si>
    <t>Ctrip</t>
  </si>
  <si>
    <t>正常</t>
  </si>
  <si>
    <t>[格雷梅]阿克王宫酒店(Arch Palace)(39584446)</t>
  </si>
  <si>
    <t>高级房间&lt;不退款&gt;&lt;2人入住&gt;</t>
  </si>
  <si>
    <t>USD</t>
  </si>
  <si>
    <t>Anne Kay/Melanie,Anne Kay/Melanie</t>
  </si>
  <si>
    <t>CA6352220530USD-W</t>
  </si>
  <si>
    <t>未提现</t>
  </si>
  <si>
    <t>携程开票</t>
  </si>
  <si>
    <t xml:space="preserve">2364623	</t>
  </si>
  <si>
    <t xml:space="preserve">1853800	</t>
  </si>
  <si>
    <t xml:space="preserve">17171604017	</t>
  </si>
  <si>
    <t>[波士顿]波士顿后湾希尔顿酒店(Hilton Boston Back Bay)(8903029)</t>
  </si>
  <si>
    <t>2张双人床房&lt;2人入住&gt;&lt;不退款&gt;</t>
  </si>
  <si>
    <t>Rhee/Yoon Jeung</t>
  </si>
  <si>
    <t xml:space="preserve">2389053	</t>
  </si>
  <si>
    <t xml:space="preserve">3223665548	</t>
  </si>
  <si>
    <t xml:space="preserve">17198964179	</t>
  </si>
  <si>
    <t>特大床房&lt;2人入住&gt;&lt;不退款&gt;</t>
  </si>
  <si>
    <t>Simmons/Juno</t>
  </si>
  <si>
    <t xml:space="preserve">2399879	</t>
  </si>
  <si>
    <t xml:space="preserve">3217848792	</t>
  </si>
  <si>
    <t xml:space="preserve">17243010928	</t>
  </si>
  <si>
    <t>Ruiz Castro/Alan</t>
  </si>
  <si>
    <t xml:space="preserve">	</t>
  </si>
  <si>
    <t xml:space="preserve">3231485492	</t>
  </si>
  <si>
    <t xml:space="preserve">17665370093	</t>
  </si>
  <si>
    <t>[檀香山]克罗克斯酒店(Hotel La Croix)(44806323)</t>
  </si>
  <si>
    <t>白银两张大床房(至少连住2晚及以上)&lt;2人入住&gt;&lt;不退款&gt;</t>
  </si>
  <si>
    <t>Raj/Michael Lee Reloj</t>
  </si>
  <si>
    <t xml:space="preserve">2470626	</t>
  </si>
  <si>
    <t xml:space="preserve">17696307426	</t>
  </si>
  <si>
    <t>[露易丝湖]露易丝湖酒店(Lake Louise Inn)(8793556)</t>
  </si>
  <si>
    <t>豪华特大床房&lt;不退款&gt;&lt;2人入住&gt;</t>
  </si>
  <si>
    <t>Rosner/Krispin</t>
  </si>
  <si>
    <t xml:space="preserve">2477606	</t>
  </si>
  <si>
    <t xml:space="preserve">1912651957	</t>
  </si>
  <si>
    <t xml:space="preserve">17779835681	</t>
  </si>
  <si>
    <t>[艾克斯]快帆酒店(La Caravelle)(39486213)</t>
  </si>
  <si>
    <t>双床房（临街）&lt;2人入住&gt;&lt;不退款&gt;</t>
  </si>
  <si>
    <t>MARION/Stephane</t>
  </si>
  <si>
    <t xml:space="preserve">2503454	</t>
  </si>
  <si>
    <t xml:space="preserve">17796494264	</t>
  </si>
  <si>
    <t>金色房（带小厨房）(至少连住2晚及以上)&lt;2人入住&gt;&lt;不退款&gt;</t>
  </si>
  <si>
    <t>Pear/Ian,Pear/Alison</t>
  </si>
  <si>
    <t xml:space="preserve">17819647403	</t>
  </si>
  <si>
    <t>[蒙特利尔]蒙特利尔中心科洛姆酒店(Hotel Chrome Montreal Centre-Ville)(23878733)</t>
  </si>
  <si>
    <t>双人间 - 带两张双人床&lt;2人入住&gt;&lt;不退款&gt;</t>
  </si>
  <si>
    <t>Laplante-Beaudette/Francois,Pare-Cliche/Sophie</t>
  </si>
  <si>
    <t xml:space="preserve">2517358	</t>
  </si>
  <si>
    <t xml:space="preserve">Acknowledged	</t>
  </si>
  <si>
    <t xml:space="preserve">17822029190	</t>
  </si>
  <si>
    <t>[圣胡安]圣胡安万豪度假及斯特拉瑞斯娱乐场酒店(San Juan Marriott Resort and Stellaris Casino)(16186506)</t>
  </si>
  <si>
    <t>海景小屋（1张特大床）(至少连住2晚及以上)&lt;2人入住&gt;&lt;不退款&gt;&lt;早餐&gt;&lt;普通会员&gt;</t>
  </si>
  <si>
    <t>LI/YUHAO,WANG/XI</t>
  </si>
  <si>
    <t xml:space="preserve">2518410	</t>
  </si>
  <si>
    <t xml:space="preserve">91087804	</t>
  </si>
  <si>
    <t xml:space="preserve">17830980345	</t>
  </si>
  <si>
    <t>[哥本哈根]尼波城市酒店(City Hotel Nebo)(44702746)</t>
  </si>
  <si>
    <t>经济型双人房/双床房, 公共浴室&lt;2人入住&gt;&lt;不退款&gt;</t>
  </si>
  <si>
    <t>Cooren/Marion</t>
  </si>
  <si>
    <t xml:space="preserve">2520534	</t>
  </si>
  <si>
    <t xml:space="preserve">acknowledge	</t>
  </si>
  <si>
    <t xml:space="preserve">17877795335	</t>
  </si>
  <si>
    <t>[西霍巴特]霍巴特海湾景观别墅酒店(Bay View Villas Hobart)(23884718)</t>
  </si>
  <si>
    <t>一卧室湾景公寓(至少连住2晚及以上)&lt;2人入住&gt;&lt;不退款&gt;</t>
  </si>
  <si>
    <t>Thai Ming/Bong,Thai Ming/Bong</t>
  </si>
  <si>
    <t xml:space="preserve">17882333978	</t>
  </si>
  <si>
    <t>[巴黎]巴黎情趣酒店 - 仅限成人入住(Love Hotel a Paris - Adults Only)(39517796)</t>
  </si>
  <si>
    <t>高级双人房&lt;2人入住&gt;&lt;不退款&gt;</t>
  </si>
  <si>
    <t>DUQUESNOY/HELENE</t>
  </si>
  <si>
    <t xml:space="preserve">2533964	</t>
  </si>
  <si>
    <t xml:space="preserve">17890775837	</t>
  </si>
  <si>
    <t>[图克]普瑞米尔道维勒图克经典酒店(Premiere Classe Deauville Touques)(39961179)</t>
  </si>
  <si>
    <t>标准双人房&lt;不退款&gt;&lt;2人入住&gt;</t>
  </si>
  <si>
    <t>ORAK/Aysegul</t>
  </si>
  <si>
    <t xml:space="preserve">33470UC001216	</t>
  </si>
  <si>
    <t>取消</t>
  </si>
  <si>
    <t>阶梯</t>
  </si>
  <si>
    <t xml:space="preserve">17903515506	</t>
  </si>
  <si>
    <t>[贝迪佐莱]赫米塔吉住宅酒店(Residenza Hermitage)(39537853)</t>
  </si>
  <si>
    <t>双人间(至少连住2晚及以上)&lt;2人入住&gt;&lt;不退款&gt;&lt;早餐&gt;</t>
  </si>
  <si>
    <t>Gancarz/Katarzyna</t>
  </si>
  <si>
    <t xml:space="preserve">2542196	</t>
  </si>
  <si>
    <t xml:space="preserve">1938339777	</t>
  </si>
  <si>
    <t xml:space="preserve">17915482014	</t>
  </si>
  <si>
    <t>[昆西]昆西石溪酒店(Stoney Creek Inn Quincy)(40040555)</t>
  </si>
  <si>
    <t>标准间1特大床&lt;不退款&gt;&lt;2人入住&gt;</t>
  </si>
  <si>
    <t>Brothers/Larry</t>
  </si>
  <si>
    <t xml:space="preserve">2546206	</t>
  </si>
  <si>
    <t xml:space="preserve">17915506061	</t>
  </si>
  <si>
    <t>[唐克斯特]国王客房 - 顿卡斯特马顿斯旅馆(Kings Chamber, Doncaster by Marston's Inns)(39575367)</t>
  </si>
  <si>
    <t>双人间&lt;2人入住&gt;&lt;不退款&gt;</t>
  </si>
  <si>
    <t>Griffiths/Mandy</t>
  </si>
  <si>
    <t xml:space="preserve">2546232	</t>
  </si>
  <si>
    <t xml:space="preserve">RL28659784	</t>
  </si>
  <si>
    <t xml:space="preserve">17920882038	</t>
  </si>
  <si>
    <t>[都柏林]克朗塔夫城堡酒店(Clontarf Castle Hotel)(17967836)</t>
  </si>
  <si>
    <t>豪华双人或双床房&lt;不退款&gt;&lt;2人入住&gt;</t>
  </si>
  <si>
    <t>Griffith/Stephen Mitchell</t>
  </si>
  <si>
    <t xml:space="preserve">17920976790	</t>
  </si>
  <si>
    <t>[檀香山]威基基海滩步行特朗普国际酒店(Trump International Hotel Waikiki)(16122549)</t>
  </si>
  <si>
    <t>海景两卧室豪华套房&lt;2人入住&gt;&lt;不退款&gt;</t>
  </si>
  <si>
    <t>Zhou/Zhe</t>
  </si>
  <si>
    <t xml:space="preserve">2547396	</t>
  </si>
  <si>
    <t xml:space="preserve">1334843	</t>
  </si>
  <si>
    <t xml:space="preserve">17921158210	</t>
  </si>
  <si>
    <t>[魁北克城]魁北克协和酒店(Hôtel le Concorde Québec)(16130776)</t>
  </si>
  <si>
    <t>标准大号床房&lt;2人入住&gt;&lt;不退款&gt;</t>
  </si>
  <si>
    <t>Fontaine/Audrey</t>
  </si>
  <si>
    <t xml:space="preserve">2547482	</t>
  </si>
  <si>
    <t xml:space="preserve">109377356	</t>
  </si>
  <si>
    <t xml:space="preserve">17924819188	</t>
  </si>
  <si>
    <t>agriodos/carole</t>
  </si>
  <si>
    <t xml:space="preserve">2548001	</t>
  </si>
  <si>
    <t xml:space="preserve">33470UC001442	</t>
  </si>
  <si>
    <t xml:space="preserve">17927686313	</t>
  </si>
  <si>
    <t>[曼谷]曼谷白金诺富特酒店 (SHA Plus+)(Novotel Bangkok Platinum Pratunam (SHA Plus+))(8628085)</t>
  </si>
  <si>
    <t>高级房(至少连住2晚及以上)&lt;1人入住&gt;&lt;不退款&gt;&lt;早餐&gt;</t>
  </si>
  <si>
    <t>OUNLASY/BOUASENGKHAM</t>
  </si>
  <si>
    <t xml:space="preserve">2549410	</t>
  </si>
  <si>
    <t xml:space="preserve">893636	</t>
  </si>
  <si>
    <t xml:space="preserve">17940504031	</t>
  </si>
  <si>
    <t>[曼谷]盛泰澜曼谷拉普崂中央广场酒店 (SHA Plus+)(Centara Grand at Central Plaza Ladprao Bangkok (SHA Plus+))(46890029)</t>
  </si>
  <si>
    <t>甄选豪华双床房&lt;2人入住&gt;&lt;不退款&gt;</t>
  </si>
  <si>
    <t>PUANGPOO/WARIN</t>
  </si>
  <si>
    <t xml:space="preserve">2552864	</t>
  </si>
  <si>
    <t xml:space="preserve">17940521157	</t>
  </si>
  <si>
    <t>甄选豪华特大床房&lt;2人入住&gt;&lt;不退款&gt;</t>
  </si>
  <si>
    <t xml:space="preserve">2552868	</t>
  </si>
  <si>
    <t xml:space="preserve">17943860746	</t>
  </si>
  <si>
    <t>[曼谷]曼谷天空风景酒店 (SHA Plus+)(SKYVIEW Hotel Bangkok (SHA Plus+))(8627752)</t>
  </si>
  <si>
    <t>至尊尊贵双床房&lt;2&gt;(至少连住2晚及以上)&lt;2人入住&gt;&lt;不退款&gt;&lt;早餐&gt;</t>
  </si>
  <si>
    <t>CHENG/SHUK LING,HO/KA YIN GARFILED</t>
  </si>
  <si>
    <t xml:space="preserve">2553356	</t>
  </si>
  <si>
    <t xml:space="preserve">176775	</t>
  </si>
  <si>
    <t xml:space="preserve">17945768807	</t>
  </si>
  <si>
    <t>至尊尊贵特大床房&lt;1&gt;(至少连住2晚及以上)&lt;2人入住&gt;&lt;不退款&gt;&lt;早餐&gt;</t>
  </si>
  <si>
    <t>poh/alex</t>
  </si>
  <si>
    <t xml:space="preserve">2553892	</t>
  </si>
  <si>
    <t xml:space="preserve">176787	</t>
  </si>
  <si>
    <t xml:space="preserve">17945887879	</t>
  </si>
  <si>
    <t>[帕拉尼亚克]马尼拉新濠天地凯悦酒店(Hyatt Regency Manila City of Dreams)(12298174)</t>
  </si>
  <si>
    <t>凯悦特大床房(至少连住2晚及以上)&lt;2人入住&gt;&lt;不退款&gt;</t>
  </si>
  <si>
    <t>Yong/Wee Kit</t>
  </si>
  <si>
    <t xml:space="preserve">2553951	</t>
  </si>
  <si>
    <t xml:space="preserve">17945894726	</t>
  </si>
  <si>
    <t>Wee/Jee Kin</t>
  </si>
  <si>
    <t xml:space="preserve">2553954	</t>
  </si>
  <si>
    <t xml:space="preserve">25521032	</t>
  </si>
  <si>
    <t xml:space="preserve">17949317938	</t>
  </si>
  <si>
    <t>[滨海拉塞讷]普瑞米尔图隆塞尼苏尔梅尔经典酒店(Premiere Classe Toulon La Seyne-Sur-Mer)(39518871)</t>
  </si>
  <si>
    <t>双床房&lt;2人入住&gt;&lt;不退款&gt;</t>
  </si>
  <si>
    <t>HERREMANS/GRIET</t>
  </si>
  <si>
    <t xml:space="preserve">2554463	</t>
  </si>
  <si>
    <t xml:space="preserve">33685UC000783	</t>
  </si>
  <si>
    <t xml:space="preserve">17949720328	</t>
  </si>
  <si>
    <t>[斯蒂芬斯城]斯蒂芬斯城品质酒店 - 温彻斯特南(Quality Inn Stephens City-Winchester South)(39982770)</t>
  </si>
  <si>
    <t>Luna/Diana K,Raymundo Primero/Juan</t>
  </si>
  <si>
    <t xml:space="preserve">2554640	</t>
  </si>
  <si>
    <t xml:space="preserve">83851592	</t>
  </si>
  <si>
    <t xml:space="preserve">17949739922	</t>
  </si>
  <si>
    <t>[温特黑文]冬季哈文花园旅馆(Winter Haven Gardens Inn)(39498059)</t>
  </si>
  <si>
    <t>高级客房, 2 张大床(至少连住2晚及以上)&lt;2人入住&gt;&lt;不退款&gt;&lt;早餐&gt;</t>
  </si>
  <si>
    <t>Archer/Robert William</t>
  </si>
  <si>
    <t xml:space="preserve">1943919562	</t>
  </si>
  <si>
    <t xml:space="preserve">17955905772	</t>
  </si>
  <si>
    <t>[拉普拉普]宿雾迈瑞柏高碧海度假村(Bluewater Maribago Beach Resort Cebu)(8076309)</t>
  </si>
  <si>
    <t>豪华房(至少连住2晚及以上)&lt;3人入住&gt;&lt;不退款&gt;</t>
  </si>
  <si>
    <t>De gier/Mischa,De gier/Mischa,De gier/Mischa</t>
  </si>
  <si>
    <t xml:space="preserve">2555974	</t>
  </si>
  <si>
    <t xml:space="preserve">96657	</t>
  </si>
  <si>
    <t xml:space="preserve">17959877540	</t>
  </si>
  <si>
    <t>[昂格莱]安格雷-比亚里茨基里亚德(Kyriad Anglet-Biarritz)(39504069)</t>
  </si>
  <si>
    <t>roine/gaetan</t>
  </si>
  <si>
    <t xml:space="preserve">2556667	</t>
  </si>
  <si>
    <t xml:space="preserve">120037UC001875	</t>
  </si>
  <si>
    <t xml:space="preserve">17961292022	</t>
  </si>
  <si>
    <t>[拉斯维加斯]拉斯维加斯丽笙金银岛娱乐场酒店(Treasure Island - TI Hotel &amp; Casino, a Radisson Hotel)(9568757)</t>
  </si>
  <si>
    <t>豪华大号床房&lt;不退款&gt;&lt;2人入住&gt;</t>
  </si>
  <si>
    <t>Gui/Shaolin</t>
  </si>
  <si>
    <t xml:space="preserve">qbkyl	</t>
  </si>
  <si>
    <t xml:space="preserve">17961305157	</t>
  </si>
  <si>
    <t>[韦斯特利]逸景酒店(Pleasant View Inn)(39964404)</t>
  </si>
  <si>
    <t>客房, 2 张双人床, 池畔(至少连住2晚及以上)&lt;2人入住&gt;&lt;不退款&gt;</t>
  </si>
  <si>
    <t>Esau/Nancy</t>
  </si>
  <si>
    <t xml:space="preserve">1945294242	</t>
  </si>
  <si>
    <t xml:space="preserve">17963754626	</t>
  </si>
  <si>
    <t>[尤金]价值汽车酒店(Valueinn Motel)(39992733)</t>
  </si>
  <si>
    <t>客房1张特大床&lt;2人入住&gt;&lt;不退款&gt;</t>
  </si>
  <si>
    <t>Drake/Matthew</t>
  </si>
  <si>
    <t xml:space="preserve">2557407	</t>
  </si>
  <si>
    <t xml:space="preserve">Drake Matthew	</t>
  </si>
  <si>
    <t xml:space="preserve">17964442735	</t>
  </si>
  <si>
    <t>[曼谷]曼谷素坤逸航站 21 中心酒店 (SHA Plus+)(Grande Centre Point Hotel Terminal 21 (SHA Plus+))(8628098)</t>
  </si>
  <si>
    <t>豪华尊贵房&lt;2人入住&gt;&lt;不退款&gt;</t>
  </si>
  <si>
    <t>Yoswangjai/Buthsara,Yoswangjai/Buthsara</t>
  </si>
  <si>
    <t xml:space="preserve">2557585	</t>
  </si>
  <si>
    <t xml:space="preserve">350348	</t>
  </si>
  <si>
    <t xml:space="preserve">17964716870	</t>
  </si>
  <si>
    <t>至尊尊贵房&lt;2人入住&gt;&lt;不退款&gt;</t>
  </si>
  <si>
    <t>EREMEEVA/NATALIA</t>
  </si>
  <si>
    <t xml:space="preserve">2557662	</t>
  </si>
  <si>
    <t xml:space="preserve">177352	</t>
  </si>
  <si>
    <t xml:space="preserve">17967713531	</t>
  </si>
  <si>
    <t>[克莱夫]怀尔德伍德套房酒店(Wildwood Lodge &amp; Suites)(39577413)</t>
  </si>
  <si>
    <t>标准间&lt;2人入住&gt;&lt;不退款&gt;</t>
  </si>
  <si>
    <t>Casteel/Thomas,Castee/Deborah</t>
  </si>
  <si>
    <t xml:space="preserve">2558113	</t>
  </si>
  <si>
    <t xml:space="preserve">EXP-1945647432	</t>
  </si>
  <si>
    <t xml:space="preserve">17968020585	</t>
  </si>
  <si>
    <t>[兰卡威]兰卡威拉沙沙扬别墅(Rasa Senang Villa Langkawi)(39571191)</t>
  </si>
  <si>
    <t>套房别墅&lt;不退款&gt;&lt;2人入住&gt;</t>
  </si>
  <si>
    <t>kamal/tarek kamal</t>
  </si>
  <si>
    <t xml:space="preserve">17968139836	</t>
  </si>
  <si>
    <t>[牛汝莪]槟城安格里克住宿酒店(Anggerik Lodging Penang)(39572774)</t>
  </si>
  <si>
    <t>邦加瑞亚室&lt;2人入住&gt;&lt;不退款&gt;</t>
  </si>
  <si>
    <t>FARADYANA AZMAN/NOR,FARADYANA AZMAN/NOR</t>
  </si>
  <si>
    <t xml:space="preserve">2558315	</t>
  </si>
  <si>
    <t xml:space="preserve">220522	</t>
  </si>
  <si>
    <t xml:space="preserve">17973086035	</t>
  </si>
  <si>
    <t>[光州]ACC设计酒店(ACC Design Hotel)(44798356)</t>
  </si>
  <si>
    <t>标准双人房&lt;2人入住&gt;&lt;不退款&gt;</t>
  </si>
  <si>
    <t>Lee/Sen</t>
  </si>
  <si>
    <t xml:space="preserve">2559579	</t>
  </si>
  <si>
    <t xml:space="preserve">20220522470800649	</t>
  </si>
  <si>
    <t xml:space="preserve">17973554039	</t>
  </si>
  <si>
    <t>[胡志明市]西西里岛西贡水疗酒店(Cicilia Saigon Hotels &amp; Spa)(9580159)</t>
  </si>
  <si>
    <t>豪华房（双人床或双床）&lt;2人入住&gt;&lt;不退款&gt;&lt;早餐&gt;</t>
  </si>
  <si>
    <t>CAI/ZHENHUA,LUONG/THI THIEN NGA</t>
  </si>
  <si>
    <t xml:space="preserve">2559925	</t>
  </si>
  <si>
    <t>EXP-1946408719</t>
  </si>
  <si>
    <t xml:space="preserve">EXP-1946408721	</t>
  </si>
  <si>
    <t xml:space="preserve">17975718156	</t>
  </si>
  <si>
    <t>[蒂鲁伯蒂]幸运精选大岭 - 成员 ITC 酒店集团(Fortune Select Grand Ridge - Member ITC Hotel Group)(44798513)</t>
  </si>
  <si>
    <t>俱乐部客房&lt;2人入住&gt;&lt;不退款&gt;</t>
  </si>
  <si>
    <t>zheng/lihu</t>
  </si>
  <si>
    <t xml:space="preserve">166636	</t>
  </si>
  <si>
    <t xml:space="preserve">17977278265	</t>
  </si>
  <si>
    <t>GEE/OLIVER CHARLES HALLIDAY</t>
  </si>
  <si>
    <t xml:space="preserve">2560593	</t>
  </si>
  <si>
    <t xml:space="preserve">177664	</t>
  </si>
  <si>
    <t xml:space="preserve">17977650558	</t>
  </si>
  <si>
    <t>[八打灵再也]吉隆坡新浪潮SG布洛酒店(New Wave Sungai Buloh Hotel)(39529734)</t>
  </si>
  <si>
    <t>双人间&lt;不退款&gt;&lt;2人入住&gt;</t>
  </si>
  <si>
    <t>Isha/Effa,Isha/Effa</t>
  </si>
  <si>
    <t xml:space="preserve">2560830	</t>
  </si>
  <si>
    <t xml:space="preserve">17980446617	</t>
  </si>
  <si>
    <t>Ahmad/Shukor,Ahmad/Shukor</t>
  </si>
  <si>
    <t xml:space="preserve">2561265	</t>
  </si>
  <si>
    <t xml:space="preserve">17980810713	</t>
  </si>
  <si>
    <t>PARK/CHANGHYUN</t>
  </si>
  <si>
    <t xml:space="preserve">2561361	</t>
  </si>
  <si>
    <t xml:space="preserve">17983779339	</t>
  </si>
  <si>
    <t>[首尔]格拉德江南科伊斯中心酒店(Glad Gangnam COEX Center)(19452001)</t>
  </si>
  <si>
    <t>标准双床房（2张单人床）(至少连住2晚及以上)&lt;2人入住&gt;&lt;不退款&gt;</t>
  </si>
  <si>
    <t>Yang/OK JEONG,AHN/DONG HA</t>
  </si>
  <si>
    <t xml:space="preserve">2561882	</t>
  </si>
  <si>
    <t xml:space="preserve">77090809	</t>
  </si>
  <si>
    <t xml:space="preserve">17984022868	</t>
  </si>
  <si>
    <t>[柯韩热维耶]普瑞米尔经典安内西南部克朗杰维耶酒店(Premiere Classe Annecy Sud - Cran Gevrier)(39497423)</t>
  </si>
  <si>
    <t>标准双床房&lt;不退款&gt;&lt;2人入住&gt;</t>
  </si>
  <si>
    <t>Pensato/Thomas</t>
  </si>
  <si>
    <t xml:space="preserve">2561921	</t>
  </si>
  <si>
    <t xml:space="preserve">33700UC001528	</t>
  </si>
  <si>
    <t xml:space="preserve">17984086489	</t>
  </si>
  <si>
    <t>[布拉迪斯拉发]维克托酒店(Hotel Viktor)(18005028)</t>
  </si>
  <si>
    <t>双人床房&lt;不退款&gt;&lt;2人入住&gt;</t>
  </si>
  <si>
    <t>But/Maria</t>
  </si>
  <si>
    <t xml:space="preserve">2561953	</t>
  </si>
  <si>
    <t xml:space="preserve">17984170753	</t>
  </si>
  <si>
    <t>[伊斯内斯]普瑞米尔波尔多爱森经典酒店(Premiere Classe Bordeaux Eysines)(39519994)</t>
  </si>
  <si>
    <t>标准间1双人床&lt;不退款&gt;&lt;2人入住&gt;</t>
  </si>
  <si>
    <t>Da Silva Pedro/Rogerio</t>
  </si>
  <si>
    <t xml:space="preserve">2561968	</t>
  </si>
  <si>
    <t xml:space="preserve">33776UC000941	</t>
  </si>
  <si>
    <t xml:space="preserve">17984407428	</t>
  </si>
  <si>
    <t>至尊豪华房&lt;2人入住&gt;&lt;不退款&gt;</t>
  </si>
  <si>
    <t>He/Fan,Zhou/Huan</t>
  </si>
  <si>
    <t xml:space="preserve">2562041	</t>
  </si>
  <si>
    <t xml:space="preserve">351167	</t>
  </si>
  <si>
    <t xml:space="preserve">17984669635	</t>
  </si>
  <si>
    <t>[曼谷]曼谷万怡酒店 - SHA Extra Plus 认证(Courtyard by Marriott Bangkok)(8418672)</t>
  </si>
  <si>
    <t>翻新至尊特大床房(至少连住2晚及以上)&lt;1人入住&gt;&lt;不退款&gt;&lt;早餐&gt;</t>
  </si>
  <si>
    <t>Liu/Qianyue</t>
  </si>
  <si>
    <t xml:space="preserve">2562139	</t>
  </si>
  <si>
    <t xml:space="preserve">75733919	</t>
  </si>
  <si>
    <t xml:space="preserve">17984656394	</t>
  </si>
  <si>
    <t>双人房&lt;2人入住&gt;&lt;不退款&gt;</t>
  </si>
  <si>
    <t>daby /DabyPeter</t>
  </si>
  <si>
    <t xml:space="preserve">2562133	</t>
  </si>
  <si>
    <t xml:space="preserve">33685UC000949	</t>
  </si>
  <si>
    <t xml:space="preserve">17992466480	</t>
  </si>
  <si>
    <t>[首尔]诺富特首尔龙山全套房大使酒店(Novotel Suites Ambassador Seoul Yongsan)(24544122)</t>
  </si>
  <si>
    <t>精致特大床套房&lt;2人入住&gt;&lt;不退款&gt;</t>
  </si>
  <si>
    <t>LEE/Kiwoong</t>
  </si>
  <si>
    <t xml:space="preserve">2563537	</t>
  </si>
  <si>
    <t xml:space="preserve">17993462775	</t>
  </si>
  <si>
    <t>Passion Suite&lt;2人入住&gt;&lt;不退款&gt;</t>
  </si>
  <si>
    <t>Hwang/Chanyeon</t>
  </si>
  <si>
    <t xml:space="preserve">2563803	</t>
  </si>
  <si>
    <t xml:space="preserve">22052501196	</t>
  </si>
  <si>
    <t xml:space="preserve">17999739247	</t>
  </si>
  <si>
    <t>[首尔]首尔玫菲尔大饭店(Mayfield Hotel Seoul)(16130951)</t>
  </si>
  <si>
    <t>标准大床房&lt;2人入住&gt;&lt;不退款&gt;</t>
  </si>
  <si>
    <t>CHO/JUNGRAE</t>
  </si>
  <si>
    <t xml:space="preserve">22069715	</t>
  </si>
  <si>
    <t xml:space="preserve">18003779313	</t>
  </si>
  <si>
    <t>[洛斯皮塔莱-德略布雷加特]巴塞罗那大楼丽晶凯悦酒店(Hyatt Regency Barcelona Tower)(15998570)</t>
  </si>
  <si>
    <t>客房, 1 张特大床(至少连住2晚及以上)&lt;2人入住&gt;&lt;不退款&gt;</t>
  </si>
  <si>
    <t>kendi/houria</t>
  </si>
  <si>
    <t xml:space="preserve">2565061	</t>
  </si>
  <si>
    <t xml:space="preserve">18005139522	</t>
  </si>
  <si>
    <t>[吉隆坡]吉隆坡市中心华美达套房酒店(Ramada Suites by Wyndham Kuala Lumpur City Centre)(26200778)</t>
  </si>
  <si>
    <t>工作室行政特大床房&lt;不退款&gt;&lt;2人入住&gt;</t>
  </si>
  <si>
    <t>Ismail/Norhamimi</t>
  </si>
  <si>
    <t xml:space="preserve">2565436	</t>
  </si>
  <si>
    <t xml:space="preserve">17889450139	</t>
  </si>
  <si>
    <t>退单</t>
  </si>
  <si>
    <t>[雷丁]利丁便捷酒店(EasyHotel Reading)(39549930)</t>
  </si>
  <si>
    <t>双人房（无窗）&lt;不退款&gt;&lt;2人入住&gt;</t>
  </si>
  <si>
    <t>Haywood/Carl</t>
  </si>
  <si>
    <t xml:space="preserve">EXP-1935914233	</t>
  </si>
  <si>
    <t xml:space="preserve">18005664898	</t>
  </si>
  <si>
    <t>[曼谷]曼谷阿诺玛酒店 (SHA Plus+)(Arnoma Hotel Bangkok (SHA Plus+))(8418346)</t>
  </si>
  <si>
    <t>高级房&lt;2人入住&gt;&lt;不退款&gt;</t>
  </si>
  <si>
    <t>SOPHEARY /BANH</t>
  </si>
  <si>
    <t xml:space="preserve">2565584	</t>
  </si>
  <si>
    <t xml:space="preserve">18009912823	</t>
  </si>
  <si>
    <t>[关丹]尚城酒店(Champcity Hotel)(39494575)</t>
  </si>
  <si>
    <t>标准双人间&lt;不退款&gt;&lt;2人入住&gt;</t>
  </si>
  <si>
    <t>sidek/zuradah</t>
  </si>
  <si>
    <t xml:space="preserve">18011991692	</t>
  </si>
  <si>
    <t>[蒲种]吉隆坡普崇恩帝酒店(Mtree Hotel Puchong Kuala Lumpur)(44794505)</t>
  </si>
  <si>
    <t>豪华双床房&lt;2人入住&gt;&lt;不退款&gt;</t>
  </si>
  <si>
    <t>Khoo/Raymond,Khoo/Raymond</t>
  </si>
  <si>
    <t xml:space="preserve">18012909640	</t>
  </si>
  <si>
    <t>[河内]河内酒店(Hanoi Hotel)(46874630)</t>
  </si>
  <si>
    <t>豪华房&lt;2人入住&gt;&lt;不退款&gt;</t>
  </si>
  <si>
    <t>OOI/JIAN FENG</t>
  </si>
  <si>
    <t>，</t>
  </si>
  <si>
    <t>6.6 可退</t>
  </si>
  <si>
    <t>A220606160824481</t>
  </si>
  <si>
    <t>A220606160922481</t>
  </si>
  <si>
    <t>USD / THB 当前参考汇率: 34.069</t>
  </si>
  <si>
    <t>总计： 18763.02 USD/
639237.33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</si>
  <si>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</si>
  <si>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</si>
  <si>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</si>
  <si>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</si>
  <si>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</si>
  <si>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</si>
  <si>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</si>
  <si>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</si>
  <si>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</si>
  <si>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</si>
  <si>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</si>
  <si>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</si>
  <si>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</si>
  <si>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</si>
  <si>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</si>
  <si>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</si>
  <si>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</si>
  <si>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</si>
  <si>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2022-05-28</t>
  </si>
  <si>
    <t>2566901</t>
  </si>
  <si>
    <t>河内酒店</t>
  </si>
  <si>
    <t>OOI JIAN FENG</t>
  </si>
  <si>
    <t>2022-05-29</t>
  </si>
  <si>
    <t>退房日周结</t>
  </si>
  <si>
    <t>429.74</t>
  </si>
  <si>
    <t>64.00</t>
  </si>
  <si>
    <t>0</t>
  </si>
  <si>
    <t>0.00</t>
  </si>
  <si>
    <t>携程国际直连(CIT)</t>
  </si>
  <si>
    <t>01.011176</t>
  </si>
  <si>
    <t>2022-05-28 17:29:19</t>
  </si>
  <si>
    <t>否</t>
  </si>
  <si>
    <t>汇智国际旅游发展有限公司</t>
  </si>
  <si>
    <t>直连</t>
  </si>
  <si>
    <t>2566539</t>
  </si>
  <si>
    <t>艾姆垂酒店</t>
  </si>
  <si>
    <t>Khoo Raymond,Khoo Raymond</t>
  </si>
  <si>
    <t>295.45</t>
  </si>
  <si>
    <t>44.00</t>
  </si>
  <si>
    <t>2022-05-28 13:43:48</t>
  </si>
  <si>
    <t>2566441</t>
  </si>
  <si>
    <t>尚城酒店</t>
  </si>
  <si>
    <t>sidek zuradah</t>
  </si>
  <si>
    <t>127.58</t>
  </si>
  <si>
    <t>19.00</t>
  </si>
  <si>
    <t>2022-05-28 12:25:34</t>
  </si>
  <si>
    <t>2022-05-27</t>
  </si>
  <si>
    <t>2565584</t>
  </si>
  <si>
    <t>曼谷阿诺玛酒店</t>
  </si>
  <si>
    <t>SOPHEARY BANH</t>
  </si>
  <si>
    <t>756.43</t>
  </si>
  <si>
    <t>112.00</t>
  </si>
  <si>
    <t>2022-05-27 18:31:44</t>
  </si>
  <si>
    <t>2565061</t>
  </si>
  <si>
    <t>巴塞罗那大楼丽晶凯悦酒店</t>
  </si>
  <si>
    <t>kendi houria</t>
  </si>
  <si>
    <t>2958.16</t>
  </si>
  <si>
    <t>438.00</t>
  </si>
  <si>
    <t>2022-05-27 09:05:42</t>
  </si>
  <si>
    <t>2022-05-26</t>
  </si>
  <si>
    <t>2564463</t>
  </si>
  <si>
    <t>金浦机场玛格克梅费尔德酒店</t>
  </si>
  <si>
    <t>CHO JUNGRAE</t>
  </si>
  <si>
    <t>664.06</t>
  </si>
  <si>
    <t>99.00</t>
  </si>
  <si>
    <t>2022-05-26 16:36:42</t>
  </si>
  <si>
    <t>2022-05-25</t>
  </si>
  <si>
    <t>2563803</t>
  </si>
  <si>
    <t>ACC设计酒店</t>
  </si>
  <si>
    <t>Hwang Chanyeon</t>
  </si>
  <si>
    <t>693.22</t>
  </si>
  <si>
    <t>104.00</t>
  </si>
  <si>
    <t>2022-05-25 19:57:13</t>
  </si>
  <si>
    <t>2022-05-24</t>
  </si>
  <si>
    <t>2562139</t>
  </si>
  <si>
    <t>曼谷万怡酒店 - SHA Extra Plus 认证</t>
  </si>
  <si>
    <t>Liu Qianyue</t>
  </si>
  <si>
    <t>1133.15</t>
  </si>
  <si>
    <t>170.00</t>
  </si>
  <si>
    <t>2022-05-24 11:16:44</t>
  </si>
  <si>
    <t>直采</t>
  </si>
  <si>
    <t>2562133</t>
  </si>
  <si>
    <t>土伦-滨海拉塞讷高级酒店</t>
  </si>
  <si>
    <t>daby DabyPeter</t>
  </si>
  <si>
    <t>293.29</t>
  </si>
  <si>
    <t>2022-05-24 02:32:25</t>
  </si>
  <si>
    <t>2022-05-23</t>
  </si>
  <si>
    <t>2562041</t>
  </si>
  <si>
    <t>曼谷素坤逸航站 21 中心酒店 (SHA Plus+)</t>
  </si>
  <si>
    <t>He Fan,Zhou Huan</t>
  </si>
  <si>
    <t>1287.88</t>
  </si>
  <si>
    <t>192.00</t>
  </si>
  <si>
    <t>2022-05-24 11:24:44</t>
  </si>
  <si>
    <t>2561968</t>
  </si>
  <si>
    <t>波尔多西埃西纳普瑞米尔经典酒店</t>
  </si>
  <si>
    <t>Da Silva Pedro Rogerio</t>
  </si>
  <si>
    <t>328.68</t>
  </si>
  <si>
    <t>49.00</t>
  </si>
  <si>
    <t>2022-05-23 22:12:29</t>
  </si>
  <si>
    <t>2561953</t>
  </si>
  <si>
    <t>维克托酒店</t>
  </si>
  <si>
    <t>But Maria</t>
  </si>
  <si>
    <t>1106.77</t>
  </si>
  <si>
    <t>165.00</t>
  </si>
  <si>
    <t>2022-05-23 22:12:59</t>
  </si>
  <si>
    <t>2561921</t>
  </si>
  <si>
    <t>高级安内西南部克朗杰维耶酒店</t>
  </si>
  <si>
    <t>Pensato Thomas</t>
  </si>
  <si>
    <t>375.63</t>
  </si>
  <si>
    <t>56.00</t>
  </si>
  <si>
    <t>2022-05-23 21:33:12</t>
  </si>
  <si>
    <t>2561882</t>
  </si>
  <si>
    <t>格拉德江南科伊斯中心酒店</t>
  </si>
  <si>
    <t>Yang OK JEONG,AHN DONG HA</t>
  </si>
  <si>
    <t>858.59</t>
  </si>
  <si>
    <t>128.00</t>
  </si>
  <si>
    <t>2022-05-23 21:06:35</t>
  </si>
  <si>
    <t>2561265</t>
  </si>
  <si>
    <t>新浪潮雙溪布洛酒店</t>
  </si>
  <si>
    <t>Ahmad Shukor,Ahmad Shukor</t>
  </si>
  <si>
    <t>73.78</t>
  </si>
  <si>
    <t>11.00</t>
  </si>
  <si>
    <t>2022-05-23 12:44:03</t>
  </si>
  <si>
    <t>2560830</t>
  </si>
  <si>
    <t>Isha Effa,Isha Effa</t>
  </si>
  <si>
    <t>2022-05-23 02:03:06</t>
  </si>
  <si>
    <t>2022-05-22</t>
  </si>
  <si>
    <t>2560593</t>
  </si>
  <si>
    <t>曼谷天空风景酒店 (SHA Plus+)</t>
  </si>
  <si>
    <t>GEE OLIVER CHARLES HALLIDAY</t>
  </si>
  <si>
    <t>2226.96</t>
  </si>
  <si>
    <t>332.00</t>
  </si>
  <si>
    <t>2022-05-23 15:11:59</t>
  </si>
  <si>
    <t>2560031</t>
  </si>
  <si>
    <t>幸运精选格兰德岭酒店 - ITC 酒店集团</t>
  </si>
  <si>
    <t>zheng lihu</t>
  </si>
  <si>
    <t>657.35</t>
  </si>
  <si>
    <t>98.00</t>
  </si>
  <si>
    <t>2022-05-22 12:35:11</t>
  </si>
  <si>
    <t>2559925</t>
  </si>
  <si>
    <t>西西里岛西贡水疗酒店</t>
  </si>
  <si>
    <t>CAI ZHENHUA,LUONG THI THIEN NGA</t>
  </si>
  <si>
    <t>1945.23</t>
  </si>
  <si>
    <t>290.00</t>
  </si>
  <si>
    <t>2022-05-22 10:46:11</t>
  </si>
  <si>
    <t>2022-05-21</t>
  </si>
  <si>
    <t>2558315</t>
  </si>
  <si>
    <t>安格里克住宿酒店</t>
  </si>
  <si>
    <t>FARADYANA AZMAN NOR,FARADYANA AZMAN NOR</t>
  </si>
  <si>
    <t>295.14</t>
  </si>
  <si>
    <t>2022-05-21 06:22:02</t>
  </si>
  <si>
    <t>2558231</t>
  </si>
  <si>
    <t>拉沙沙扬别墅酒店</t>
  </si>
  <si>
    <t>kamal tarek kamal</t>
  </si>
  <si>
    <t>764.68</t>
  </si>
  <si>
    <t>114.00</t>
  </si>
  <si>
    <t>2022-05-21 03:01:24</t>
  </si>
  <si>
    <t>2022-05-20</t>
  </si>
  <si>
    <t>2558113</t>
  </si>
  <si>
    <t>怀尔德伍德酒店</t>
  </si>
  <si>
    <t>Casteel Thomas,Castee Deborah</t>
  </si>
  <si>
    <t>2167.00</t>
  </si>
  <si>
    <t>322.00</t>
  </si>
  <si>
    <t>2022-05-21 00:06:29</t>
  </si>
  <si>
    <t>2557662</t>
  </si>
  <si>
    <t>EREMEEVA NATALIA</t>
  </si>
  <si>
    <t>2234.29</t>
  </si>
  <si>
    <t>2022-05-20 19:32:17</t>
  </si>
  <si>
    <t>2557585</t>
  </si>
  <si>
    <t>Yoswangjai Buthsara,Yoswangjai Buthsara</t>
  </si>
  <si>
    <t>7510.46</t>
  </si>
  <si>
    <t>1116.00</t>
  </si>
  <si>
    <t>2022-05-20 17:18:45</t>
  </si>
  <si>
    <t>2557407</t>
  </si>
  <si>
    <t>价值汽车酒店</t>
  </si>
  <si>
    <t>Drake Matthew</t>
  </si>
  <si>
    <t>2617.89</t>
  </si>
  <si>
    <t>389.00</t>
  </si>
  <si>
    <t>2022-05-20 14:27:11</t>
  </si>
  <si>
    <t>2557092</t>
  </si>
  <si>
    <t>美景度假村</t>
  </si>
  <si>
    <t>Esau Nancy</t>
  </si>
  <si>
    <t>3896.55</t>
  </si>
  <si>
    <t>579.00</t>
  </si>
  <si>
    <t>2022-05-20 08:06:44</t>
  </si>
  <si>
    <t>2557086</t>
  </si>
  <si>
    <t>拉斯维加斯金银岛大酒店和赌场</t>
  </si>
  <si>
    <t>Gui Shaolin</t>
  </si>
  <si>
    <t>1413.26</t>
  </si>
  <si>
    <t>210.00</t>
  </si>
  <si>
    <t>2022-05-20 07:32:35</t>
  </si>
  <si>
    <t>2022-05-19</t>
  </si>
  <si>
    <t>2556667</t>
  </si>
  <si>
    <t>阿尔迪卡酒店</t>
  </si>
  <si>
    <t>roine gaetan</t>
  </si>
  <si>
    <t>568.42</t>
  </si>
  <si>
    <t>84.00</t>
  </si>
  <si>
    <t>2022-05-19 19:58:01</t>
  </si>
  <si>
    <t>17940521157,</t>
  </si>
  <si>
    <t>2556548</t>
  </si>
  <si>
    <t>盛泰澜拉普崂中央广场酒店</t>
  </si>
  <si>
    <t>PUANGPOO WARIN</t>
  </si>
  <si>
    <t>RMB</t>
  </si>
  <si>
    <t>2022-05-20 22:54:57</t>
  </si>
  <si>
    <t>2555974</t>
  </si>
  <si>
    <t>宿务迈瑞柏高碧海度假村</t>
  </si>
  <si>
    <t>De gier Mischa,De gier Mischa,De gier Mischa</t>
  </si>
  <si>
    <t>1583.45</t>
  </si>
  <si>
    <t>234.00</t>
  </si>
  <si>
    <t>2022-05-19 11:53:50</t>
  </si>
  <si>
    <t>2022-05-18</t>
  </si>
  <si>
    <t>2554668</t>
  </si>
  <si>
    <t>温特黑文花园旅馆及宴会中心</t>
  </si>
  <si>
    <t>Archer Robert William</t>
  </si>
  <si>
    <t>1904.29</t>
  </si>
  <si>
    <t>282.00</t>
  </si>
  <si>
    <t>2022-05-18 02:42:13</t>
  </si>
  <si>
    <t>2554640</t>
  </si>
  <si>
    <t>南温切斯特斯蒂芬斯城品质酒店</t>
  </si>
  <si>
    <t>Luna Diana K,Raymundo Primero Juan</t>
  </si>
  <si>
    <t>830.59</t>
  </si>
  <si>
    <t>123.00</t>
  </si>
  <si>
    <t>2022-05-18 01:58:13</t>
  </si>
  <si>
    <t>2022-05-17</t>
  </si>
  <si>
    <t>2554463</t>
  </si>
  <si>
    <t>HERREMANS GRIET</t>
  </si>
  <si>
    <t>333.29</t>
  </si>
  <si>
    <t>2022-05-17 22:11:09</t>
  </si>
  <si>
    <t>2553954</t>
  </si>
  <si>
    <t>马尼拉梦之城凯悦酒店</t>
  </si>
  <si>
    <t>Wee Jee Kin</t>
  </si>
  <si>
    <t>5679.59</t>
  </si>
  <si>
    <t>835.00</t>
  </si>
  <si>
    <t>2022-05-18 16:54:52</t>
  </si>
  <si>
    <t>2553951</t>
  </si>
  <si>
    <t>Yong Wee Kit</t>
  </si>
  <si>
    <t>2022-05-18 16:54:33</t>
  </si>
  <si>
    <t>2553892</t>
  </si>
  <si>
    <t>poh alex</t>
  </si>
  <si>
    <t>1673.27</t>
  </si>
  <si>
    <t>246.00</t>
  </si>
  <si>
    <t>2022-05-17 12:54:29</t>
  </si>
  <si>
    <t>2022-05-16</t>
  </si>
  <si>
    <t>2553356</t>
  </si>
  <si>
    <t>CHENG SHUK LING,HO KA YIN GARFILED</t>
  </si>
  <si>
    <t>1674.03</t>
  </si>
  <si>
    <t>2022-05-17 10:57:45</t>
  </si>
  <si>
    <t>2552868</t>
  </si>
  <si>
    <t>537.60</t>
  </si>
  <si>
    <t>79.00</t>
  </si>
  <si>
    <t>2022-05-19 18:10:04</t>
  </si>
  <si>
    <t>2552864</t>
  </si>
  <si>
    <t>2022-05-19 19:09:07</t>
  </si>
  <si>
    <t>2022-05-13</t>
  </si>
  <si>
    <t>2549410</t>
  </si>
  <si>
    <t>曼谷白金诺富特酒店</t>
  </si>
  <si>
    <t>OUNLASY BOUASENGKHAM</t>
  </si>
  <si>
    <t>1142.80</t>
  </si>
  <si>
    <t>168.00</t>
  </si>
  <si>
    <t>2022-05-14 23:06:07</t>
  </si>
  <si>
    <t>2022-05-12</t>
  </si>
  <si>
    <t>2548001</t>
  </si>
  <si>
    <t>普瑞米尔道维勒图克经典酒店</t>
  </si>
  <si>
    <t>agriodos carole</t>
  </si>
  <si>
    <t>538.98</t>
  </si>
  <si>
    <t>80.00</t>
  </si>
  <si>
    <t>2022-05-12 16:26:45</t>
  </si>
  <si>
    <t>2547396</t>
  </si>
  <si>
    <t>威基基海滩步行特朗普国际酒店</t>
  </si>
  <si>
    <t>Zhou Zhe</t>
  </si>
  <si>
    <t>18549.27</t>
  </si>
  <si>
    <t>2748.00</t>
  </si>
  <si>
    <t>2022-05-12 08:04:07</t>
  </si>
  <si>
    <t>2022-05-11</t>
  </si>
  <si>
    <t>2547369</t>
  </si>
  <si>
    <t>克朗塔夫城堡酒店</t>
  </si>
  <si>
    <t>Griffith Stephen Mitchell</t>
  </si>
  <si>
    <t>1512.02</t>
  </si>
  <si>
    <t>224.00</t>
  </si>
  <si>
    <t>2022-05-11 23:30:27</t>
  </si>
  <si>
    <t>2022-05-10</t>
  </si>
  <si>
    <t>2546232</t>
  </si>
  <si>
    <t>国王客房马顿斯旅馆</t>
  </si>
  <si>
    <t>Griffiths Mandy</t>
  </si>
  <si>
    <t>344.01</t>
  </si>
  <si>
    <t>51.00</t>
  </si>
  <si>
    <t>2022-05-10 22:53:58</t>
  </si>
  <si>
    <t>2546206</t>
  </si>
  <si>
    <t>昆西石溪酒店</t>
  </si>
  <si>
    <t>Brothers Larry</t>
  </si>
  <si>
    <t>991.56</t>
  </si>
  <si>
    <t>147.00</t>
  </si>
  <si>
    <t>2022-05-10 22:41:33</t>
  </si>
  <si>
    <t>2022-05-08</t>
  </si>
  <si>
    <t>2542196</t>
  </si>
  <si>
    <t>赫米塔吉住宅酒店</t>
  </si>
  <si>
    <t>Gancarz Katarzyna</t>
  </si>
  <si>
    <t>1269.33</t>
  </si>
  <si>
    <t>190.00</t>
  </si>
  <si>
    <t>2022-05-08 05:34:18</t>
  </si>
  <si>
    <t>2022-05-04</t>
  </si>
  <si>
    <t>2536927</t>
  </si>
  <si>
    <t>ORAK Aysegul</t>
  </si>
  <si>
    <t>529.88</t>
  </si>
  <si>
    <t>2022-05-04 16:28:40</t>
  </si>
  <si>
    <t>2022-05-02</t>
  </si>
  <si>
    <t>2533964</t>
  </si>
  <si>
    <t>爱情酒店 - 仅限成人入住</t>
  </si>
  <si>
    <t>DUQUESNOY HELENE</t>
  </si>
  <si>
    <t>814.44</t>
  </si>
  <si>
    <t>2022-05-02 16:21:32</t>
  </si>
  <si>
    <t>2022-05-01</t>
  </si>
  <si>
    <t>2532901</t>
  </si>
  <si>
    <t>霍巴特海湾景观别墅酒店</t>
  </si>
  <si>
    <t>Thai Ming Bong,Thai Ming Bong</t>
  </si>
  <si>
    <t>1562.67</t>
  </si>
  <si>
    <t>236.00</t>
  </si>
  <si>
    <t>2022-05-01 22:33:22</t>
  </si>
  <si>
    <t>2022-04-22</t>
  </si>
  <si>
    <t>2520534</t>
  </si>
  <si>
    <t>尼波城市酒店</t>
  </si>
  <si>
    <t>Cooren Marion</t>
  </si>
  <si>
    <t>976.25</t>
  </si>
  <si>
    <t>151.00</t>
  </si>
  <si>
    <t>2022-04-22 16:21:29</t>
  </si>
  <si>
    <t>2022-04-20</t>
  </si>
  <si>
    <t>2518410</t>
  </si>
  <si>
    <t>圣胡安万豪度假及斯特拉瑞斯娱乐场酒店</t>
  </si>
  <si>
    <t>LI YUHAO,WANG XI</t>
  </si>
  <si>
    <t>583.49</t>
  </si>
  <si>
    <t>583</t>
  </si>
  <si>
    <t>3739</t>
  </si>
  <si>
    <t>2022-05-10 00:11:39</t>
  </si>
  <si>
    <t>2022-04-19</t>
  </si>
  <si>
    <t>2517358</t>
  </si>
  <si>
    <t>蒙特利尔中心科洛姆酒店</t>
  </si>
  <si>
    <t>Laplante-Beaudette Francois,Pare-Cliche Sophie</t>
  </si>
  <si>
    <t>1825.19</t>
  </si>
  <si>
    <t>286.00</t>
  </si>
  <si>
    <t>2022-04-19 10:20:23</t>
  </si>
  <si>
    <t>2022-04-13</t>
  </si>
  <si>
    <t>2508323</t>
  </si>
  <si>
    <t>克罗克斯酒店</t>
  </si>
  <si>
    <t>Pear Ian,Pear Alison</t>
  </si>
  <si>
    <t>7547.54</t>
  </si>
  <si>
    <t>1183.00</t>
  </si>
  <si>
    <t>2022-04-13 04:29:27</t>
  </si>
  <si>
    <t>2022-04-08</t>
  </si>
  <si>
    <t>2503454</t>
  </si>
  <si>
    <t>卡拉维尔酒店</t>
  </si>
  <si>
    <t>MARION Stephane</t>
  </si>
  <si>
    <t>1548.86</t>
  </si>
  <si>
    <t>243.00</t>
  </si>
  <si>
    <t>2022-04-08 20:13:11</t>
  </si>
  <si>
    <t>2022-03-22</t>
  </si>
  <si>
    <t>2477606</t>
  </si>
  <si>
    <t>路易丝湖酒店</t>
  </si>
  <si>
    <t>Rosner Krispin</t>
  </si>
  <si>
    <t>2286.61</t>
  </si>
  <si>
    <t>359.00</t>
  </si>
  <si>
    <t>2022-03-22 05:24:59</t>
  </si>
  <si>
    <t>2022-03-17</t>
  </si>
  <si>
    <t>2470626</t>
  </si>
  <si>
    <t>Raj Michael Lee Reloj</t>
  </si>
  <si>
    <t>2852.46</t>
  </si>
  <si>
    <t>448.00</t>
  </si>
  <si>
    <t>2022-03-17 07:29:01</t>
  </si>
  <si>
    <t>2022-01-27</t>
  </si>
  <si>
    <t>2409770</t>
  </si>
  <si>
    <t>波士顿后湾希尔顿酒店</t>
  </si>
  <si>
    <t>Ruiz Castro Alan</t>
  </si>
  <si>
    <t>6500.87</t>
  </si>
  <si>
    <t>1020.00</t>
  </si>
  <si>
    <t>2022-01-27 13:19:53</t>
  </si>
  <si>
    <t>2022-01-19</t>
  </si>
  <si>
    <t>2399879</t>
  </si>
  <si>
    <t>Simmons Juno</t>
  </si>
  <si>
    <t>4015.24</t>
  </si>
  <si>
    <t>630.00</t>
  </si>
  <si>
    <t>2022-01-19 11:10:14</t>
  </si>
  <si>
    <t>2022-01-13</t>
  </si>
  <si>
    <t>2389053</t>
  </si>
  <si>
    <t>Rhee Yoon Jeung</t>
  </si>
  <si>
    <t>6500.36</t>
  </si>
  <si>
    <t>2022-01-13 21:03:15</t>
  </si>
  <si>
    <t>2021-12-30</t>
  </si>
  <si>
    <t>2364623</t>
  </si>
  <si>
    <t>阿克王宫酒店</t>
  </si>
  <si>
    <t>Anne Kay Melanie,Anne Kay Melanie</t>
  </si>
  <si>
    <t>957.45</t>
  </si>
  <si>
    <t>150.00</t>
  </si>
  <si>
    <t>2021-12-30 20:37:54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</si>
</sst>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9" fillId="15" borderId="4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44705</v>
      </c>
      <c r="G2" s="6">
        <v>44708</v>
      </c>
      <c r="H2" s="4">
        <v>1</v>
      </c>
      <c r="I2" s="4">
        <v>3</v>
      </c>
      <c r="J2" s="4">
        <v>3</v>
      </c>
      <c r="K2" s="4" t="s">
        <v>30</v>
      </c>
      <c r="L2" s="4">
        <v>150</v>
      </c>
      <c r="M2" s="4">
        <v>150</v>
      </c>
      <c r="N2" s="4" t="s">
        <v>31</v>
      </c>
      <c r="O2" s="4" t="s">
        <v>32</v>
      </c>
      <c r="P2" s="4" t="s">
        <v>33</v>
      </c>
      <c r="Q2" s="4">
        <v>0</v>
      </c>
      <c r="R2" s="7">
        <v>44560</v>
      </c>
      <c r="S2" s="6">
        <v>44711</v>
      </c>
      <c r="T2" s="4" t="s">
        <v>34</v>
      </c>
      <c r="U2" s="4">
        <v>150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44701</v>
      </c>
      <c r="G3" s="6">
        <v>44704</v>
      </c>
      <c r="H3" s="4">
        <v>1</v>
      </c>
      <c r="I3" s="4">
        <v>3</v>
      </c>
      <c r="J3" s="4">
        <v>3</v>
      </c>
      <c r="K3" s="4" t="s">
        <v>30</v>
      </c>
      <c r="L3" s="4">
        <v>1020</v>
      </c>
      <c r="M3" s="4">
        <v>1020</v>
      </c>
      <c r="N3" s="4" t="s">
        <v>40</v>
      </c>
      <c r="O3" s="4" t="s">
        <v>32</v>
      </c>
      <c r="P3" s="4" t="s">
        <v>33</v>
      </c>
      <c r="Q3" s="4">
        <v>0</v>
      </c>
      <c r="R3" s="7">
        <v>44574</v>
      </c>
      <c r="S3" s="6">
        <v>44711</v>
      </c>
      <c r="T3" s="4" t="s">
        <v>34</v>
      </c>
      <c r="U3" s="4">
        <v>1020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44708</v>
      </c>
      <c r="G4" s="6">
        <v>44710</v>
      </c>
      <c r="H4" s="4">
        <v>1</v>
      </c>
      <c r="I4" s="4">
        <v>2</v>
      </c>
      <c r="J4" s="4">
        <v>2</v>
      </c>
      <c r="K4" s="4" t="s">
        <v>30</v>
      </c>
      <c r="L4" s="4">
        <v>630</v>
      </c>
      <c r="M4" s="4">
        <v>630</v>
      </c>
      <c r="N4" s="4" t="s">
        <v>45</v>
      </c>
      <c r="O4" s="4" t="s">
        <v>32</v>
      </c>
      <c r="P4" s="4" t="s">
        <v>33</v>
      </c>
      <c r="Q4" s="4">
        <v>0</v>
      </c>
      <c r="R4" s="7">
        <v>44580</v>
      </c>
      <c r="S4" s="6">
        <v>44711</v>
      </c>
      <c r="T4" s="4" t="s">
        <v>34</v>
      </c>
      <c r="U4" s="4">
        <v>630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44707</v>
      </c>
      <c r="G5" s="6">
        <v>44710</v>
      </c>
      <c r="H5" s="4">
        <v>1</v>
      </c>
      <c r="I5" s="4">
        <v>3</v>
      </c>
      <c r="J5" s="4">
        <v>3</v>
      </c>
      <c r="K5" s="4" t="s">
        <v>30</v>
      </c>
      <c r="L5" s="4">
        <v>1020</v>
      </c>
      <c r="M5" s="4">
        <v>1020</v>
      </c>
      <c r="N5" s="4" t="s">
        <v>49</v>
      </c>
      <c r="O5" s="4" t="s">
        <v>32</v>
      </c>
      <c r="P5" s="4" t="s">
        <v>33</v>
      </c>
      <c r="Q5" s="4">
        <v>0</v>
      </c>
      <c r="R5" s="7">
        <v>44588</v>
      </c>
      <c r="S5" s="6">
        <v>44711</v>
      </c>
      <c r="T5" s="4" t="s">
        <v>34</v>
      </c>
      <c r="U5" s="4">
        <v>1020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44703</v>
      </c>
      <c r="G6" s="6">
        <v>44707</v>
      </c>
      <c r="H6" s="4">
        <v>1</v>
      </c>
      <c r="I6" s="4">
        <v>4</v>
      </c>
      <c r="J6" s="4">
        <v>4</v>
      </c>
      <c r="K6" s="4" t="s">
        <v>30</v>
      </c>
      <c r="L6" s="4">
        <v>448</v>
      </c>
      <c r="M6" s="4">
        <v>448</v>
      </c>
      <c r="N6" s="4" t="s">
        <v>55</v>
      </c>
      <c r="O6" s="4" t="s">
        <v>32</v>
      </c>
      <c r="P6" s="4" t="s">
        <v>33</v>
      </c>
      <c r="Q6" s="4">
        <v>0</v>
      </c>
      <c r="R6" s="7">
        <v>44637</v>
      </c>
      <c r="S6" s="6">
        <v>44711</v>
      </c>
      <c r="T6" s="4" t="s">
        <v>34</v>
      </c>
      <c r="U6" s="4">
        <v>448</v>
      </c>
      <c r="V6" s="4">
        <v>0</v>
      </c>
      <c r="W6" s="4">
        <v>0</v>
      </c>
      <c r="X6" s="4" t="s">
        <v>56</v>
      </c>
      <c r="Y6" s="4" t="s">
        <v>50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44708</v>
      </c>
      <c r="G7" s="6">
        <v>44710</v>
      </c>
      <c r="H7" s="4">
        <v>1</v>
      </c>
      <c r="I7" s="4">
        <v>2</v>
      </c>
      <c r="J7" s="4">
        <v>2</v>
      </c>
      <c r="K7" s="4" t="s">
        <v>30</v>
      </c>
      <c r="L7" s="4">
        <v>359</v>
      </c>
      <c r="M7" s="4">
        <v>359</v>
      </c>
      <c r="N7" s="4" t="s">
        <v>60</v>
      </c>
      <c r="O7" s="4" t="s">
        <v>32</v>
      </c>
      <c r="P7" s="4" t="s">
        <v>33</v>
      </c>
      <c r="Q7" s="4">
        <v>0</v>
      </c>
      <c r="R7" s="7">
        <v>44642</v>
      </c>
      <c r="S7" s="6">
        <v>44711</v>
      </c>
      <c r="T7" s="4" t="s">
        <v>34</v>
      </c>
      <c r="U7" s="4">
        <v>359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44707</v>
      </c>
      <c r="G8" s="6">
        <v>44710</v>
      </c>
      <c r="H8" s="4">
        <v>1</v>
      </c>
      <c r="I8" s="4">
        <v>3</v>
      </c>
      <c r="J8" s="4">
        <v>3</v>
      </c>
      <c r="K8" s="4" t="s">
        <v>30</v>
      </c>
      <c r="L8" s="4">
        <v>243</v>
      </c>
      <c r="M8" s="4">
        <v>243</v>
      </c>
      <c r="N8" s="4" t="s">
        <v>66</v>
      </c>
      <c r="O8" s="4" t="s">
        <v>32</v>
      </c>
      <c r="P8" s="4" t="s">
        <v>33</v>
      </c>
      <c r="Q8" s="4">
        <v>0</v>
      </c>
      <c r="R8" s="7">
        <v>44659</v>
      </c>
      <c r="S8" s="6">
        <v>44711</v>
      </c>
      <c r="T8" s="4" t="s">
        <v>34</v>
      </c>
      <c r="U8" s="4">
        <v>243</v>
      </c>
      <c r="V8" s="4">
        <v>0</v>
      </c>
      <c r="W8" s="4">
        <v>0</v>
      </c>
      <c r="X8" s="4" t="s">
        <v>67</v>
      </c>
      <c r="Y8" s="4" t="s">
        <v>50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53</v>
      </c>
      <c r="E9" s="4" t="s">
        <v>69</v>
      </c>
      <c r="F9" s="6">
        <v>44700</v>
      </c>
      <c r="G9" s="6">
        <v>44707</v>
      </c>
      <c r="H9" s="4">
        <v>1</v>
      </c>
      <c r="I9" s="4">
        <v>7</v>
      </c>
      <c r="J9" s="4">
        <v>7</v>
      </c>
      <c r="K9" s="4" t="s">
        <v>30</v>
      </c>
      <c r="L9" s="4">
        <v>1180</v>
      </c>
      <c r="M9" s="4">
        <v>1180</v>
      </c>
      <c r="N9" s="4" t="s">
        <v>70</v>
      </c>
      <c r="O9" s="4" t="s">
        <v>32</v>
      </c>
      <c r="P9" s="4" t="s">
        <v>33</v>
      </c>
      <c r="Q9" s="4">
        <v>0</v>
      </c>
      <c r="R9" s="7">
        <v>44664</v>
      </c>
      <c r="S9" s="6">
        <v>44711</v>
      </c>
      <c r="T9" s="4" t="s">
        <v>34</v>
      </c>
      <c r="U9" s="4">
        <v>1180</v>
      </c>
      <c r="V9" s="4">
        <v>0</v>
      </c>
      <c r="W9" s="4">
        <v>0</v>
      </c>
      <c r="X9" s="4" t="s">
        <v>50</v>
      </c>
      <c r="Y9" s="4" t="s">
        <v>50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44701</v>
      </c>
      <c r="G10" s="6">
        <v>44704</v>
      </c>
      <c r="H10" s="4">
        <v>1</v>
      </c>
      <c r="I10" s="4">
        <v>3</v>
      </c>
      <c r="J10" s="4">
        <v>3</v>
      </c>
      <c r="K10" s="4" t="s">
        <v>30</v>
      </c>
      <c r="L10" s="4">
        <v>286</v>
      </c>
      <c r="M10" s="4">
        <v>286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44670</v>
      </c>
      <c r="S10" s="6">
        <v>44711</v>
      </c>
      <c r="T10" s="4" t="s">
        <v>34</v>
      </c>
      <c r="U10" s="4">
        <v>286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44702</v>
      </c>
      <c r="G11" s="6">
        <v>44704</v>
      </c>
      <c r="H11" s="4">
        <v>1</v>
      </c>
      <c r="I11" s="4">
        <v>2</v>
      </c>
      <c r="J11" s="4">
        <v>2</v>
      </c>
      <c r="K11" s="4" t="s">
        <v>30</v>
      </c>
      <c r="L11" s="4">
        <v>1167</v>
      </c>
      <c r="M11" s="4">
        <v>1167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44671</v>
      </c>
      <c r="S11" s="6">
        <v>44711</v>
      </c>
      <c r="T11" s="4" t="s">
        <v>34</v>
      </c>
      <c r="U11" s="4">
        <v>1167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44706</v>
      </c>
      <c r="G12" s="6">
        <v>44708</v>
      </c>
      <c r="H12" s="4">
        <v>1</v>
      </c>
      <c r="I12" s="4">
        <v>2</v>
      </c>
      <c r="J12" s="4">
        <v>2</v>
      </c>
      <c r="K12" s="4" t="s">
        <v>30</v>
      </c>
      <c r="L12" s="4">
        <v>151</v>
      </c>
      <c r="M12" s="4">
        <v>151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44673</v>
      </c>
      <c r="S12" s="6">
        <v>44711</v>
      </c>
      <c r="T12" s="4" t="s">
        <v>34</v>
      </c>
      <c r="U12" s="4">
        <v>151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44707</v>
      </c>
      <c r="G13" s="6">
        <v>44709</v>
      </c>
      <c r="H13" s="4">
        <v>1</v>
      </c>
      <c r="I13" s="4">
        <v>2</v>
      </c>
      <c r="J13" s="4">
        <v>2</v>
      </c>
      <c r="K13" s="4" t="s">
        <v>30</v>
      </c>
      <c r="L13" s="4">
        <v>236</v>
      </c>
      <c r="M13" s="4">
        <v>236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44682</v>
      </c>
      <c r="S13" s="6">
        <v>44711</v>
      </c>
      <c r="T13" s="4" t="s">
        <v>34</v>
      </c>
      <c r="U13" s="4">
        <v>236</v>
      </c>
      <c r="V13" s="4">
        <v>0</v>
      </c>
      <c r="W13" s="4">
        <v>0</v>
      </c>
      <c r="X13" s="4" t="s">
        <v>50</v>
      </c>
      <c r="Y13" s="4" t="s">
        <v>50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44708</v>
      </c>
      <c r="G14" s="6">
        <v>44709</v>
      </c>
      <c r="H14" s="4">
        <v>1</v>
      </c>
      <c r="I14" s="4">
        <v>1</v>
      </c>
      <c r="J14" s="4">
        <v>1</v>
      </c>
      <c r="K14" s="4" t="s">
        <v>30</v>
      </c>
      <c r="L14" s="4">
        <v>123</v>
      </c>
      <c r="M14" s="4">
        <v>123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44683</v>
      </c>
      <c r="S14" s="6">
        <v>44711</v>
      </c>
      <c r="T14" s="4" t="s">
        <v>34</v>
      </c>
      <c r="U14" s="4">
        <v>123</v>
      </c>
      <c r="V14" s="4">
        <v>0</v>
      </c>
      <c r="W14" s="4">
        <v>0</v>
      </c>
      <c r="X14" s="4" t="s">
        <v>97</v>
      </c>
      <c r="Y14" s="4" t="s">
        <v>50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100</v>
      </c>
      <c r="F15" s="6">
        <v>44708</v>
      </c>
      <c r="G15" s="6">
        <v>44709</v>
      </c>
      <c r="H15" s="4">
        <v>1</v>
      </c>
      <c r="I15" s="4">
        <v>1</v>
      </c>
      <c r="J15" s="4">
        <v>1</v>
      </c>
      <c r="K15" s="4" t="s">
        <v>30</v>
      </c>
      <c r="L15" s="4">
        <v>80</v>
      </c>
      <c r="M15" s="4">
        <v>80</v>
      </c>
      <c r="N15" s="4" t="s">
        <v>101</v>
      </c>
      <c r="O15" s="4" t="s">
        <v>32</v>
      </c>
      <c r="P15" s="4" t="s">
        <v>33</v>
      </c>
      <c r="Q15" s="4">
        <v>0</v>
      </c>
      <c r="R15" s="7">
        <v>44685</v>
      </c>
      <c r="S15" s="6">
        <v>44711</v>
      </c>
      <c r="T15" s="4" t="s">
        <v>34</v>
      </c>
      <c r="U15" s="4">
        <v>80</v>
      </c>
      <c r="V15" s="4">
        <v>0</v>
      </c>
      <c r="W15" s="4">
        <v>0</v>
      </c>
      <c r="X15" s="4" t="s">
        <v>50</v>
      </c>
      <c r="Y15" s="4" t="s">
        <v>102</v>
      </c>
    </row>
    <row r="16" s="4" customFormat="1" spans="1:25">
      <c r="A16" s="4" t="s">
        <v>77</v>
      </c>
      <c r="B16" s="4" t="s">
        <v>26</v>
      </c>
      <c r="C16" s="4" t="s">
        <v>103</v>
      </c>
      <c r="D16" s="4" t="s">
        <v>78</v>
      </c>
      <c r="E16" s="4" t="s">
        <v>79</v>
      </c>
      <c r="F16" s="6">
        <v>44702</v>
      </c>
      <c r="G16" s="6">
        <v>44704</v>
      </c>
      <c r="H16" s="4">
        <v>1</v>
      </c>
      <c r="I16" s="4">
        <v>2</v>
      </c>
      <c r="J16" s="4">
        <v>2</v>
      </c>
      <c r="K16" s="4" t="s">
        <v>30</v>
      </c>
      <c r="L16" s="4">
        <v>-1167</v>
      </c>
      <c r="M16" s="4">
        <v>-1167</v>
      </c>
      <c r="N16" s="4" t="s">
        <v>80</v>
      </c>
      <c r="O16" s="4" t="s">
        <v>32</v>
      </c>
      <c r="P16" s="4" t="s">
        <v>33</v>
      </c>
      <c r="Q16" s="4">
        <v>0</v>
      </c>
      <c r="R16" s="7">
        <v>44671</v>
      </c>
      <c r="S16" s="6">
        <v>44711</v>
      </c>
      <c r="T16" s="4" t="s">
        <v>34</v>
      </c>
      <c r="U16" s="4">
        <v>-1167</v>
      </c>
      <c r="V16" s="4">
        <v>0</v>
      </c>
      <c r="W16" s="4">
        <v>0</v>
      </c>
      <c r="X16" s="4" t="s">
        <v>81</v>
      </c>
      <c r="Y16" s="4" t="s">
        <v>82</v>
      </c>
    </row>
    <row r="17" s="4" customFormat="1" spans="1:25">
      <c r="A17" s="4" t="s">
        <v>77</v>
      </c>
      <c r="B17" s="4" t="s">
        <v>26</v>
      </c>
      <c r="C17" s="4" t="s">
        <v>104</v>
      </c>
      <c r="D17" s="4" t="s">
        <v>78</v>
      </c>
      <c r="E17" s="4" t="s">
        <v>79</v>
      </c>
      <c r="F17" s="6">
        <v>44702</v>
      </c>
      <c r="G17" s="6">
        <v>44704</v>
      </c>
      <c r="H17" s="4">
        <v>1</v>
      </c>
      <c r="I17" s="4">
        <v>2</v>
      </c>
      <c r="J17" s="4">
        <v>2</v>
      </c>
      <c r="K17" s="4" t="s">
        <v>30</v>
      </c>
      <c r="L17" s="4">
        <v>657.02</v>
      </c>
      <c r="M17" s="4">
        <v>657.02</v>
      </c>
      <c r="N17" s="4" t="s">
        <v>80</v>
      </c>
      <c r="O17" s="4" t="s">
        <v>32</v>
      </c>
      <c r="P17" s="4" t="s">
        <v>33</v>
      </c>
      <c r="Q17" s="4">
        <v>0</v>
      </c>
      <c r="R17" s="7">
        <v>44671</v>
      </c>
      <c r="S17" s="6">
        <v>44711</v>
      </c>
      <c r="T17" s="4" t="s">
        <v>34</v>
      </c>
      <c r="U17" s="4">
        <v>657.02</v>
      </c>
      <c r="V17" s="4">
        <v>0</v>
      </c>
      <c r="W17" s="4">
        <v>0</v>
      </c>
      <c r="X17" s="4" t="s">
        <v>81</v>
      </c>
      <c r="Y17" s="4" t="s">
        <v>82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44706</v>
      </c>
      <c r="G18" s="6">
        <v>44708</v>
      </c>
      <c r="H18" s="4">
        <v>1</v>
      </c>
      <c r="I18" s="4">
        <v>2</v>
      </c>
      <c r="J18" s="4">
        <v>2</v>
      </c>
      <c r="K18" s="4" t="s">
        <v>30</v>
      </c>
      <c r="L18" s="4">
        <v>190</v>
      </c>
      <c r="M18" s="4">
        <v>190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44689</v>
      </c>
      <c r="S18" s="6">
        <v>44711</v>
      </c>
      <c r="T18" s="4" t="s">
        <v>34</v>
      </c>
      <c r="U18" s="4">
        <v>190</v>
      </c>
      <c r="V18" s="4">
        <v>0</v>
      </c>
      <c r="W18" s="4">
        <v>0</v>
      </c>
      <c r="X18" s="4" t="s">
        <v>109</v>
      </c>
      <c r="Y18" s="4" t="s">
        <v>110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44706</v>
      </c>
      <c r="G19" s="6">
        <v>44707</v>
      </c>
      <c r="H19" s="4">
        <v>1</v>
      </c>
      <c r="I19" s="4">
        <v>1</v>
      </c>
      <c r="J19" s="4">
        <v>1</v>
      </c>
      <c r="K19" s="4" t="s">
        <v>30</v>
      </c>
      <c r="L19" s="4">
        <v>147</v>
      </c>
      <c r="M19" s="4">
        <v>147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44691</v>
      </c>
      <c r="S19" s="6">
        <v>44711</v>
      </c>
      <c r="T19" s="4" t="s">
        <v>34</v>
      </c>
      <c r="U19" s="4">
        <v>147</v>
      </c>
      <c r="V19" s="4">
        <v>0</v>
      </c>
      <c r="W19" s="4">
        <v>0</v>
      </c>
      <c r="X19" s="4" t="s">
        <v>115</v>
      </c>
      <c r="Y19" s="4" t="s">
        <v>50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44708</v>
      </c>
      <c r="G20" s="6">
        <v>44709</v>
      </c>
      <c r="H20" s="4">
        <v>1</v>
      </c>
      <c r="I20" s="4">
        <v>1</v>
      </c>
      <c r="J20" s="4">
        <v>1</v>
      </c>
      <c r="K20" s="4" t="s">
        <v>30</v>
      </c>
      <c r="L20" s="4">
        <v>51</v>
      </c>
      <c r="M20" s="4">
        <v>51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44691</v>
      </c>
      <c r="S20" s="6">
        <v>44711</v>
      </c>
      <c r="T20" s="4" t="s">
        <v>34</v>
      </c>
      <c r="U20" s="4">
        <v>51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44704</v>
      </c>
      <c r="G21" s="6">
        <v>44705</v>
      </c>
      <c r="H21" s="4">
        <v>1</v>
      </c>
      <c r="I21" s="4">
        <v>1</v>
      </c>
      <c r="J21" s="4">
        <v>1</v>
      </c>
      <c r="K21" s="4" t="s">
        <v>30</v>
      </c>
      <c r="L21" s="4">
        <v>224</v>
      </c>
      <c r="M21" s="4">
        <v>224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44692</v>
      </c>
      <c r="S21" s="6">
        <v>44711</v>
      </c>
      <c r="T21" s="4" t="s">
        <v>34</v>
      </c>
      <c r="U21" s="4">
        <v>224</v>
      </c>
      <c r="V21" s="4">
        <v>0</v>
      </c>
      <c r="W21" s="4">
        <v>0</v>
      </c>
      <c r="X21" s="4" t="s">
        <v>50</v>
      </c>
      <c r="Y21" s="4" t="s">
        <v>50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44701</v>
      </c>
      <c r="G22" s="6">
        <v>44704</v>
      </c>
      <c r="H22" s="4">
        <v>1</v>
      </c>
      <c r="I22" s="4">
        <v>3</v>
      </c>
      <c r="J22" s="4">
        <v>3</v>
      </c>
      <c r="K22" s="4" t="s">
        <v>30</v>
      </c>
      <c r="L22" s="4">
        <v>2748</v>
      </c>
      <c r="M22" s="4">
        <v>2748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44693</v>
      </c>
      <c r="S22" s="6">
        <v>44711</v>
      </c>
      <c r="T22" s="4" t="s">
        <v>34</v>
      </c>
      <c r="U22" s="4">
        <v>2748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44704</v>
      </c>
      <c r="G23" s="6">
        <v>44705</v>
      </c>
      <c r="H23" s="4">
        <v>1</v>
      </c>
      <c r="I23" s="4">
        <v>1</v>
      </c>
      <c r="J23" s="4">
        <v>1</v>
      </c>
      <c r="K23" s="4" t="s">
        <v>30</v>
      </c>
      <c r="L23" s="4">
        <v>127</v>
      </c>
      <c r="M23" s="4">
        <v>127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44693</v>
      </c>
      <c r="S23" s="6">
        <v>44711</v>
      </c>
      <c r="T23" s="4" t="s">
        <v>34</v>
      </c>
      <c r="U23" s="4">
        <v>127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132</v>
      </c>
      <c r="B24" s="4" t="s">
        <v>26</v>
      </c>
      <c r="C24" s="4" t="s">
        <v>103</v>
      </c>
      <c r="D24" s="4" t="s">
        <v>133</v>
      </c>
      <c r="E24" s="4" t="s">
        <v>134</v>
      </c>
      <c r="F24" s="6">
        <v>44704</v>
      </c>
      <c r="G24" s="6">
        <v>44705</v>
      </c>
      <c r="H24" s="4">
        <v>1</v>
      </c>
      <c r="I24" s="4">
        <v>1</v>
      </c>
      <c r="J24" s="4">
        <v>1</v>
      </c>
      <c r="K24" s="4" t="s">
        <v>30</v>
      </c>
      <c r="L24" s="4">
        <v>-127</v>
      </c>
      <c r="M24" s="4">
        <v>-127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44693</v>
      </c>
      <c r="S24" s="6">
        <v>44711</v>
      </c>
      <c r="T24" s="4" t="s">
        <v>34</v>
      </c>
      <c r="U24" s="4">
        <v>-127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99</v>
      </c>
      <c r="E25" s="4" t="s">
        <v>100</v>
      </c>
      <c r="F25" s="6">
        <v>44708</v>
      </c>
      <c r="G25" s="6">
        <v>44709</v>
      </c>
      <c r="H25" s="4">
        <v>1</v>
      </c>
      <c r="I25" s="4">
        <v>1</v>
      </c>
      <c r="J25" s="4">
        <v>1</v>
      </c>
      <c r="K25" s="4" t="s">
        <v>30</v>
      </c>
      <c r="L25" s="4">
        <v>80</v>
      </c>
      <c r="M25" s="4">
        <v>80</v>
      </c>
      <c r="N25" s="4" t="s">
        <v>139</v>
      </c>
      <c r="O25" s="4" t="s">
        <v>32</v>
      </c>
      <c r="P25" s="4" t="s">
        <v>33</v>
      </c>
      <c r="Q25" s="4">
        <v>0</v>
      </c>
      <c r="R25" s="7">
        <v>44693</v>
      </c>
      <c r="S25" s="6">
        <v>44711</v>
      </c>
      <c r="T25" s="4" t="s">
        <v>34</v>
      </c>
      <c r="U25" s="4">
        <v>80</v>
      </c>
      <c r="V25" s="4">
        <v>0</v>
      </c>
      <c r="W25" s="4">
        <v>0</v>
      </c>
      <c r="X25" s="4" t="s">
        <v>140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143</v>
      </c>
      <c r="E26" s="4" t="s">
        <v>144</v>
      </c>
      <c r="F26" s="6">
        <v>44703</v>
      </c>
      <c r="G26" s="6">
        <v>44706</v>
      </c>
      <c r="H26" s="4">
        <v>1</v>
      </c>
      <c r="I26" s="4">
        <v>3</v>
      </c>
      <c r="J26" s="4">
        <v>3</v>
      </c>
      <c r="K26" s="4" t="s">
        <v>30</v>
      </c>
      <c r="L26" s="4">
        <v>168</v>
      </c>
      <c r="M26" s="4">
        <v>168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44694</v>
      </c>
      <c r="S26" s="6">
        <v>44711</v>
      </c>
      <c r="T26" s="4" t="s">
        <v>34</v>
      </c>
      <c r="U26" s="4">
        <v>168</v>
      </c>
      <c r="V26" s="4">
        <v>0</v>
      </c>
      <c r="W26" s="4">
        <v>0</v>
      </c>
      <c r="X26" s="4" t="s">
        <v>146</v>
      </c>
      <c r="Y26" s="4" t="s">
        <v>147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44709</v>
      </c>
      <c r="G27" s="6">
        <v>44710</v>
      </c>
      <c r="H27" s="4">
        <v>1</v>
      </c>
      <c r="I27" s="4">
        <v>1</v>
      </c>
      <c r="J27" s="4">
        <v>1</v>
      </c>
      <c r="K27" s="4" t="s">
        <v>30</v>
      </c>
      <c r="L27" s="4">
        <v>79</v>
      </c>
      <c r="M27" s="4">
        <v>79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44697</v>
      </c>
      <c r="S27" s="6">
        <v>44711</v>
      </c>
      <c r="T27" s="4" t="s">
        <v>34</v>
      </c>
      <c r="U27" s="4">
        <v>79</v>
      </c>
      <c r="V27" s="4">
        <v>0</v>
      </c>
      <c r="W27" s="4">
        <v>0</v>
      </c>
      <c r="X27" s="4" t="s">
        <v>152</v>
      </c>
      <c r="Y27" s="4" t="s">
        <v>50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149</v>
      </c>
      <c r="E28" s="4" t="s">
        <v>154</v>
      </c>
      <c r="F28" s="6">
        <v>44709</v>
      </c>
      <c r="G28" s="6">
        <v>44710</v>
      </c>
      <c r="H28" s="4">
        <v>1</v>
      </c>
      <c r="I28" s="4">
        <v>1</v>
      </c>
      <c r="J28" s="4">
        <v>1</v>
      </c>
      <c r="K28" s="4" t="s">
        <v>30</v>
      </c>
      <c r="L28" s="4">
        <v>79</v>
      </c>
      <c r="M28" s="4">
        <v>79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44697</v>
      </c>
      <c r="S28" s="6">
        <v>44711</v>
      </c>
      <c r="T28" s="4" t="s">
        <v>34</v>
      </c>
      <c r="U28" s="4">
        <v>79</v>
      </c>
      <c r="V28" s="4">
        <v>0</v>
      </c>
      <c r="W28" s="4">
        <v>0</v>
      </c>
      <c r="X28" s="4" t="s">
        <v>155</v>
      </c>
      <c r="Y28" s="4" t="s">
        <v>50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44703</v>
      </c>
      <c r="G29" s="6">
        <v>44706</v>
      </c>
      <c r="H29" s="4">
        <v>1</v>
      </c>
      <c r="I29" s="4">
        <v>3</v>
      </c>
      <c r="J29" s="4">
        <v>3</v>
      </c>
      <c r="K29" s="4" t="s">
        <v>30</v>
      </c>
      <c r="L29" s="4">
        <v>246</v>
      </c>
      <c r="M29" s="4">
        <v>246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44697</v>
      </c>
      <c r="S29" s="6">
        <v>44711</v>
      </c>
      <c r="T29" s="4" t="s">
        <v>34</v>
      </c>
      <c r="U29" s="4">
        <v>246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157</v>
      </c>
      <c r="E30" s="4" t="s">
        <v>163</v>
      </c>
      <c r="F30" s="6">
        <v>44701</v>
      </c>
      <c r="G30" s="6">
        <v>44704</v>
      </c>
      <c r="H30" s="4">
        <v>1</v>
      </c>
      <c r="I30" s="4">
        <v>3</v>
      </c>
      <c r="J30" s="4">
        <v>3</v>
      </c>
      <c r="K30" s="4" t="s">
        <v>30</v>
      </c>
      <c r="L30" s="4">
        <v>246</v>
      </c>
      <c r="M30" s="4">
        <v>246</v>
      </c>
      <c r="N30" s="4" t="s">
        <v>164</v>
      </c>
      <c r="O30" s="4" t="s">
        <v>32</v>
      </c>
      <c r="P30" s="4" t="s">
        <v>33</v>
      </c>
      <c r="Q30" s="4">
        <v>0</v>
      </c>
      <c r="R30" s="7">
        <v>44698</v>
      </c>
      <c r="S30" s="6">
        <v>44711</v>
      </c>
      <c r="T30" s="4" t="s">
        <v>34</v>
      </c>
      <c r="U30" s="4">
        <v>246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44701</v>
      </c>
      <c r="G31" s="6">
        <v>44706</v>
      </c>
      <c r="H31" s="4">
        <v>1</v>
      </c>
      <c r="I31" s="4">
        <v>5</v>
      </c>
      <c r="J31" s="4">
        <v>5</v>
      </c>
      <c r="K31" s="4" t="s">
        <v>30</v>
      </c>
      <c r="L31" s="4">
        <v>835</v>
      </c>
      <c r="M31" s="4">
        <v>835</v>
      </c>
      <c r="N31" s="4" t="s">
        <v>170</v>
      </c>
      <c r="O31" s="4" t="s">
        <v>32</v>
      </c>
      <c r="P31" s="4" t="s">
        <v>33</v>
      </c>
      <c r="Q31" s="4">
        <v>0</v>
      </c>
      <c r="R31" s="7">
        <v>44698</v>
      </c>
      <c r="S31" s="6">
        <v>44711</v>
      </c>
      <c r="T31" s="4" t="s">
        <v>34</v>
      </c>
      <c r="U31" s="4">
        <v>835</v>
      </c>
      <c r="V31" s="4">
        <v>0</v>
      </c>
      <c r="W31" s="4">
        <v>0</v>
      </c>
      <c r="X31" s="4" t="s">
        <v>171</v>
      </c>
      <c r="Y31" s="4" t="s">
        <v>76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44701</v>
      </c>
      <c r="G32" s="6">
        <v>44706</v>
      </c>
      <c r="H32" s="4">
        <v>1</v>
      </c>
      <c r="I32" s="4">
        <v>5</v>
      </c>
      <c r="J32" s="4">
        <v>5</v>
      </c>
      <c r="K32" s="4" t="s">
        <v>30</v>
      </c>
      <c r="L32" s="4">
        <v>835</v>
      </c>
      <c r="M32" s="4">
        <v>835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44698</v>
      </c>
      <c r="S32" s="6">
        <v>44711</v>
      </c>
      <c r="T32" s="4" t="s">
        <v>34</v>
      </c>
      <c r="U32" s="4">
        <v>835</v>
      </c>
      <c r="V32" s="4">
        <v>0</v>
      </c>
      <c r="W32" s="4">
        <v>0</v>
      </c>
      <c r="X32" s="4" t="s">
        <v>174</v>
      </c>
      <c r="Y32" s="4" t="s">
        <v>175</v>
      </c>
    </row>
    <row r="33" s="4" customFormat="1" spans="1:25">
      <c r="A33" s="4" t="s">
        <v>176</v>
      </c>
      <c r="B33" s="4" t="s">
        <v>26</v>
      </c>
      <c r="C33" s="4" t="s">
        <v>27</v>
      </c>
      <c r="D33" s="4" t="s">
        <v>177</v>
      </c>
      <c r="E33" s="4" t="s">
        <v>178</v>
      </c>
      <c r="F33" s="6">
        <v>44708</v>
      </c>
      <c r="G33" s="6">
        <v>44709</v>
      </c>
      <c r="H33" s="4">
        <v>1</v>
      </c>
      <c r="I33" s="4">
        <v>1</v>
      </c>
      <c r="J33" s="4">
        <v>1</v>
      </c>
      <c r="K33" s="4" t="s">
        <v>30</v>
      </c>
      <c r="L33" s="4">
        <v>49</v>
      </c>
      <c r="M33" s="4">
        <v>49</v>
      </c>
      <c r="N33" s="4" t="s">
        <v>179</v>
      </c>
      <c r="O33" s="4" t="s">
        <v>32</v>
      </c>
      <c r="P33" s="4" t="s">
        <v>33</v>
      </c>
      <c r="Q33" s="4">
        <v>0</v>
      </c>
      <c r="R33" s="7">
        <v>44698</v>
      </c>
      <c r="S33" s="6">
        <v>44711</v>
      </c>
      <c r="T33" s="4" t="s">
        <v>34</v>
      </c>
      <c r="U33" s="4">
        <v>49</v>
      </c>
      <c r="V33" s="4">
        <v>0</v>
      </c>
      <c r="W33" s="4">
        <v>0</v>
      </c>
      <c r="X33" s="4" t="s">
        <v>180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113</v>
      </c>
      <c r="F34" s="6">
        <v>44709</v>
      </c>
      <c r="G34" s="6">
        <v>44710</v>
      </c>
      <c r="H34" s="4">
        <v>1</v>
      </c>
      <c r="I34" s="4">
        <v>1</v>
      </c>
      <c r="J34" s="4">
        <v>1</v>
      </c>
      <c r="K34" s="4" t="s">
        <v>30</v>
      </c>
      <c r="L34" s="4">
        <v>123</v>
      </c>
      <c r="M34" s="4">
        <v>123</v>
      </c>
      <c r="N34" s="4" t="s">
        <v>184</v>
      </c>
      <c r="O34" s="4" t="s">
        <v>32</v>
      </c>
      <c r="P34" s="4" t="s">
        <v>33</v>
      </c>
      <c r="Q34" s="4">
        <v>0</v>
      </c>
      <c r="R34" s="7">
        <v>44699</v>
      </c>
      <c r="S34" s="6">
        <v>44711</v>
      </c>
      <c r="T34" s="4" t="s">
        <v>34</v>
      </c>
      <c r="U34" s="4">
        <v>123</v>
      </c>
      <c r="V34" s="4">
        <v>0</v>
      </c>
      <c r="W34" s="4">
        <v>0</v>
      </c>
      <c r="X34" s="4" t="s">
        <v>185</v>
      </c>
      <c r="Y34" s="4" t="s">
        <v>186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44703</v>
      </c>
      <c r="G35" s="6">
        <v>44706</v>
      </c>
      <c r="H35" s="4">
        <v>1</v>
      </c>
      <c r="I35" s="4">
        <v>3</v>
      </c>
      <c r="J35" s="4">
        <v>3</v>
      </c>
      <c r="K35" s="4" t="s">
        <v>30</v>
      </c>
      <c r="L35" s="4">
        <v>282</v>
      </c>
      <c r="M35" s="4">
        <v>282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44699</v>
      </c>
      <c r="S35" s="6">
        <v>44711</v>
      </c>
      <c r="T35" s="4" t="s">
        <v>34</v>
      </c>
      <c r="U35" s="4">
        <v>282</v>
      </c>
      <c r="V35" s="4">
        <v>0</v>
      </c>
      <c r="W35" s="4">
        <v>0</v>
      </c>
      <c r="X35" s="4" t="s">
        <v>50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44704</v>
      </c>
      <c r="G36" s="6">
        <v>44706</v>
      </c>
      <c r="H36" s="4">
        <v>1</v>
      </c>
      <c r="I36" s="4">
        <v>2</v>
      </c>
      <c r="J36" s="4">
        <v>2</v>
      </c>
      <c r="K36" s="4" t="s">
        <v>30</v>
      </c>
      <c r="L36" s="4">
        <v>234</v>
      </c>
      <c r="M36" s="4">
        <v>234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44700</v>
      </c>
      <c r="S36" s="6">
        <v>44711</v>
      </c>
      <c r="T36" s="4" t="s">
        <v>34</v>
      </c>
      <c r="U36" s="4">
        <v>234</v>
      </c>
      <c r="V36" s="4">
        <v>0</v>
      </c>
      <c r="W36" s="4">
        <v>0</v>
      </c>
      <c r="X36" s="4" t="s">
        <v>196</v>
      </c>
      <c r="Y36" s="4" t="s">
        <v>197</v>
      </c>
    </row>
    <row r="37" s="4" customFormat="1" spans="1:25">
      <c r="A37" s="4" t="s">
        <v>198</v>
      </c>
      <c r="B37" s="4" t="s">
        <v>26</v>
      </c>
      <c r="C37" s="4" t="s">
        <v>27</v>
      </c>
      <c r="D37" s="4" t="s">
        <v>199</v>
      </c>
      <c r="E37" s="4" t="s">
        <v>178</v>
      </c>
      <c r="F37" s="6">
        <v>44709</v>
      </c>
      <c r="G37" s="6">
        <v>44710</v>
      </c>
      <c r="H37" s="4">
        <v>1</v>
      </c>
      <c r="I37" s="4">
        <v>1</v>
      </c>
      <c r="J37" s="4">
        <v>1</v>
      </c>
      <c r="K37" s="4" t="s">
        <v>30</v>
      </c>
      <c r="L37" s="4">
        <v>84</v>
      </c>
      <c r="M37" s="4">
        <v>84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44700</v>
      </c>
      <c r="S37" s="6">
        <v>44711</v>
      </c>
      <c r="T37" s="4" t="s">
        <v>34</v>
      </c>
      <c r="U37" s="4">
        <v>84</v>
      </c>
      <c r="V37" s="4">
        <v>0</v>
      </c>
      <c r="W37" s="4">
        <v>0</v>
      </c>
      <c r="X37" s="4" t="s">
        <v>201</v>
      </c>
      <c r="Y37" s="4" t="s">
        <v>202</v>
      </c>
    </row>
    <row r="38" s="4" customFormat="1" spans="1:25">
      <c r="A38" s="4" t="s">
        <v>203</v>
      </c>
      <c r="B38" s="4" t="s">
        <v>26</v>
      </c>
      <c r="C38" s="4" t="s">
        <v>27</v>
      </c>
      <c r="D38" s="4" t="s">
        <v>204</v>
      </c>
      <c r="E38" s="4" t="s">
        <v>205</v>
      </c>
      <c r="F38" s="6">
        <v>44703</v>
      </c>
      <c r="G38" s="6">
        <v>44704</v>
      </c>
      <c r="H38" s="4">
        <v>1</v>
      </c>
      <c r="I38" s="4">
        <v>1</v>
      </c>
      <c r="J38" s="4">
        <v>1</v>
      </c>
      <c r="K38" s="4" t="s">
        <v>30</v>
      </c>
      <c r="L38" s="4">
        <v>210</v>
      </c>
      <c r="M38" s="4">
        <v>210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44701</v>
      </c>
      <c r="S38" s="6">
        <v>44711</v>
      </c>
      <c r="T38" s="4" t="s">
        <v>34</v>
      </c>
      <c r="U38" s="4">
        <v>210</v>
      </c>
      <c r="V38" s="4">
        <v>0</v>
      </c>
      <c r="W38" s="4">
        <v>0</v>
      </c>
      <c r="X38" s="4" t="s">
        <v>50</v>
      </c>
      <c r="Y38" s="4" t="s">
        <v>207</v>
      </c>
    </row>
    <row r="39" s="4" customFormat="1" spans="1:25">
      <c r="A39" s="4" t="s">
        <v>208</v>
      </c>
      <c r="B39" s="4" t="s">
        <v>26</v>
      </c>
      <c r="C39" s="4" t="s">
        <v>27</v>
      </c>
      <c r="D39" s="4" t="s">
        <v>209</v>
      </c>
      <c r="E39" s="4" t="s">
        <v>210</v>
      </c>
      <c r="F39" s="6">
        <v>44702</v>
      </c>
      <c r="G39" s="6">
        <v>44705</v>
      </c>
      <c r="H39" s="4">
        <v>1</v>
      </c>
      <c r="I39" s="4">
        <v>3</v>
      </c>
      <c r="J39" s="4">
        <v>3</v>
      </c>
      <c r="K39" s="4" t="s">
        <v>30</v>
      </c>
      <c r="L39" s="4">
        <v>579</v>
      </c>
      <c r="M39" s="4">
        <v>579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44701</v>
      </c>
      <c r="S39" s="6">
        <v>44711</v>
      </c>
      <c r="T39" s="4" t="s">
        <v>34</v>
      </c>
      <c r="U39" s="4">
        <v>579</v>
      </c>
      <c r="V39" s="4">
        <v>0</v>
      </c>
      <c r="W39" s="4">
        <v>0</v>
      </c>
      <c r="X39" s="4" t="s">
        <v>50</v>
      </c>
      <c r="Y39" s="4" t="s">
        <v>212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214</v>
      </c>
      <c r="E40" s="4" t="s">
        <v>215</v>
      </c>
      <c r="F40" s="6">
        <v>44701</v>
      </c>
      <c r="G40" s="6">
        <v>44704</v>
      </c>
      <c r="H40" s="4">
        <v>1</v>
      </c>
      <c r="I40" s="4">
        <v>3</v>
      </c>
      <c r="J40" s="4">
        <v>3</v>
      </c>
      <c r="K40" s="4" t="s">
        <v>30</v>
      </c>
      <c r="L40" s="4">
        <v>389</v>
      </c>
      <c r="M40" s="4">
        <v>389</v>
      </c>
      <c r="N40" s="4" t="s">
        <v>216</v>
      </c>
      <c r="O40" s="4" t="s">
        <v>32</v>
      </c>
      <c r="P40" s="4" t="s">
        <v>33</v>
      </c>
      <c r="Q40" s="4">
        <v>0</v>
      </c>
      <c r="R40" s="7">
        <v>44701</v>
      </c>
      <c r="S40" s="6">
        <v>44711</v>
      </c>
      <c r="T40" s="4" t="s">
        <v>34</v>
      </c>
      <c r="U40" s="4">
        <v>389</v>
      </c>
      <c r="V40" s="4">
        <v>0</v>
      </c>
      <c r="W40" s="4">
        <v>0</v>
      </c>
      <c r="X40" s="4" t="s">
        <v>217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220</v>
      </c>
      <c r="E41" s="4" t="s">
        <v>221</v>
      </c>
      <c r="F41" s="6">
        <v>44704</v>
      </c>
      <c r="G41" s="6">
        <v>44710</v>
      </c>
      <c r="H41" s="4">
        <v>2</v>
      </c>
      <c r="I41" s="4">
        <v>6</v>
      </c>
      <c r="J41" s="4">
        <v>12</v>
      </c>
      <c r="K41" s="4" t="s">
        <v>30</v>
      </c>
      <c r="L41" s="4">
        <v>1116</v>
      </c>
      <c r="M41" s="4">
        <v>1116</v>
      </c>
      <c r="N41" s="4" t="s">
        <v>222</v>
      </c>
      <c r="O41" s="4" t="s">
        <v>32</v>
      </c>
      <c r="P41" s="4" t="s">
        <v>33</v>
      </c>
      <c r="Q41" s="4">
        <v>0</v>
      </c>
      <c r="R41" s="7">
        <v>44701</v>
      </c>
      <c r="S41" s="6">
        <v>44711</v>
      </c>
      <c r="T41" s="4" t="s">
        <v>34</v>
      </c>
      <c r="U41" s="4">
        <v>1116</v>
      </c>
      <c r="V41" s="4">
        <v>0</v>
      </c>
      <c r="W41" s="4">
        <v>0</v>
      </c>
      <c r="X41" s="4" t="s">
        <v>223</v>
      </c>
      <c r="Y41" s="4" t="s">
        <v>224</v>
      </c>
    </row>
    <row r="42" s="4" customFormat="1" spans="1:25">
      <c r="A42" s="4" t="s">
        <v>225</v>
      </c>
      <c r="B42" s="4" t="s">
        <v>26</v>
      </c>
      <c r="C42" s="4" t="s">
        <v>27</v>
      </c>
      <c r="D42" s="4" t="s">
        <v>157</v>
      </c>
      <c r="E42" s="4" t="s">
        <v>226</v>
      </c>
      <c r="F42" s="6">
        <v>44703</v>
      </c>
      <c r="G42" s="6">
        <v>44707</v>
      </c>
      <c r="H42" s="4">
        <v>1</v>
      </c>
      <c r="I42" s="4">
        <v>4</v>
      </c>
      <c r="J42" s="4">
        <v>4</v>
      </c>
      <c r="K42" s="4" t="s">
        <v>30</v>
      </c>
      <c r="L42" s="4">
        <v>332</v>
      </c>
      <c r="M42" s="4">
        <v>332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44701</v>
      </c>
      <c r="S42" s="6">
        <v>44711</v>
      </c>
      <c r="T42" s="4" t="s">
        <v>34</v>
      </c>
      <c r="U42" s="4">
        <v>332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232</v>
      </c>
      <c r="F43" s="6">
        <v>44708</v>
      </c>
      <c r="G43" s="6">
        <v>44710</v>
      </c>
      <c r="H43" s="4">
        <v>1</v>
      </c>
      <c r="I43" s="4">
        <v>2</v>
      </c>
      <c r="J43" s="4">
        <v>2</v>
      </c>
      <c r="K43" s="4" t="s">
        <v>30</v>
      </c>
      <c r="L43" s="4">
        <v>322</v>
      </c>
      <c r="M43" s="4">
        <v>322</v>
      </c>
      <c r="N43" s="4" t="s">
        <v>233</v>
      </c>
      <c r="O43" s="4" t="s">
        <v>32</v>
      </c>
      <c r="P43" s="4" t="s">
        <v>33</v>
      </c>
      <c r="Q43" s="4">
        <v>0</v>
      </c>
      <c r="R43" s="7">
        <v>44701</v>
      </c>
      <c r="S43" s="6">
        <v>44711</v>
      </c>
      <c r="T43" s="4" t="s">
        <v>34</v>
      </c>
      <c r="U43" s="4">
        <v>322</v>
      </c>
      <c r="V43" s="4">
        <v>0</v>
      </c>
      <c r="W43" s="4">
        <v>0</v>
      </c>
      <c r="X43" s="4" t="s">
        <v>234</v>
      </c>
      <c r="Y43" s="4" t="s">
        <v>235</v>
      </c>
    </row>
    <row r="44" s="4" customFormat="1" spans="1:25">
      <c r="A44" s="4" t="s">
        <v>236</v>
      </c>
      <c r="B44" s="4" t="s">
        <v>26</v>
      </c>
      <c r="C44" s="4" t="s">
        <v>27</v>
      </c>
      <c r="D44" s="4" t="s">
        <v>237</v>
      </c>
      <c r="E44" s="4" t="s">
        <v>238</v>
      </c>
      <c r="F44" s="6">
        <v>44702</v>
      </c>
      <c r="G44" s="6">
        <v>44705</v>
      </c>
      <c r="H44" s="4">
        <v>1</v>
      </c>
      <c r="I44" s="4">
        <v>3</v>
      </c>
      <c r="J44" s="4">
        <v>3</v>
      </c>
      <c r="K44" s="4" t="s">
        <v>30</v>
      </c>
      <c r="L44" s="4">
        <v>114</v>
      </c>
      <c r="M44" s="4">
        <v>114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44702</v>
      </c>
      <c r="S44" s="6">
        <v>44711</v>
      </c>
      <c r="T44" s="4" t="s">
        <v>34</v>
      </c>
      <c r="U44" s="4">
        <v>114</v>
      </c>
      <c r="V44" s="4">
        <v>0</v>
      </c>
      <c r="W44" s="4">
        <v>0</v>
      </c>
      <c r="X44" s="4" t="s">
        <v>50</v>
      </c>
      <c r="Y44" s="4" t="s">
        <v>50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44703</v>
      </c>
      <c r="G45" s="6">
        <v>44705</v>
      </c>
      <c r="H45" s="4">
        <v>1</v>
      </c>
      <c r="I45" s="4">
        <v>2</v>
      </c>
      <c r="J45" s="4">
        <v>2</v>
      </c>
      <c r="K45" s="4" t="s">
        <v>30</v>
      </c>
      <c r="L45" s="4">
        <v>44</v>
      </c>
      <c r="M45" s="4">
        <v>44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44702</v>
      </c>
      <c r="S45" s="6">
        <v>44711</v>
      </c>
      <c r="T45" s="4" t="s">
        <v>34</v>
      </c>
      <c r="U45" s="4">
        <v>44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44704</v>
      </c>
      <c r="G46" s="6">
        <v>44705</v>
      </c>
      <c r="H46" s="4">
        <v>1</v>
      </c>
      <c r="I46" s="4">
        <v>1</v>
      </c>
      <c r="J46" s="4">
        <v>1</v>
      </c>
      <c r="K46" s="4" t="s">
        <v>30</v>
      </c>
      <c r="L46" s="4">
        <v>59</v>
      </c>
      <c r="M46" s="4">
        <v>59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44702</v>
      </c>
      <c r="S46" s="6">
        <v>44711</v>
      </c>
      <c r="T46" s="4" t="s">
        <v>34</v>
      </c>
      <c r="U46" s="4">
        <v>59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246</v>
      </c>
      <c r="B47" s="4" t="s">
        <v>26</v>
      </c>
      <c r="C47" s="4" t="s">
        <v>103</v>
      </c>
      <c r="D47" s="4" t="s">
        <v>247</v>
      </c>
      <c r="E47" s="4" t="s">
        <v>248</v>
      </c>
      <c r="F47" s="6">
        <v>44704</v>
      </c>
      <c r="G47" s="6">
        <v>44705</v>
      </c>
      <c r="H47" s="4">
        <v>1</v>
      </c>
      <c r="I47" s="4">
        <v>1</v>
      </c>
      <c r="J47" s="4">
        <v>1</v>
      </c>
      <c r="K47" s="4" t="s">
        <v>30</v>
      </c>
      <c r="L47" s="4">
        <v>-59</v>
      </c>
      <c r="M47" s="4">
        <v>-59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44702</v>
      </c>
      <c r="S47" s="6">
        <v>44711</v>
      </c>
      <c r="T47" s="4" t="s">
        <v>34</v>
      </c>
      <c r="U47" s="4">
        <v>-59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6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44703</v>
      </c>
      <c r="G48" s="6">
        <v>44708</v>
      </c>
      <c r="H48" s="4">
        <v>2</v>
      </c>
      <c r="I48" s="4">
        <v>5</v>
      </c>
      <c r="J48" s="4">
        <v>10</v>
      </c>
      <c r="K48" s="4" t="s">
        <v>30</v>
      </c>
      <c r="L48" s="4">
        <v>290</v>
      </c>
      <c r="M48" s="4">
        <v>290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44703</v>
      </c>
      <c r="S48" s="6">
        <v>44711</v>
      </c>
      <c r="T48" s="4" t="s">
        <v>34</v>
      </c>
      <c r="U48" s="4">
        <v>290</v>
      </c>
      <c r="V48" s="4">
        <v>0</v>
      </c>
      <c r="W48" s="4">
        <v>0</v>
      </c>
      <c r="X48" s="4" t="s">
        <v>256</v>
      </c>
      <c r="Y48" s="4" t="s">
        <v>257</v>
      </c>
      <c r="Z48" s="4" t="s">
        <v>258</v>
      </c>
    </row>
    <row r="49" s="4" customFormat="1" spans="1:25">
      <c r="A49" s="4" t="s">
        <v>259</v>
      </c>
      <c r="B49" s="4" t="s">
        <v>26</v>
      </c>
      <c r="C49" s="4" t="s">
        <v>27</v>
      </c>
      <c r="D49" s="4" t="s">
        <v>260</v>
      </c>
      <c r="E49" s="4" t="s">
        <v>261</v>
      </c>
      <c r="F49" s="6">
        <v>44703</v>
      </c>
      <c r="G49" s="6">
        <v>44704</v>
      </c>
      <c r="H49" s="4">
        <v>1</v>
      </c>
      <c r="I49" s="4">
        <v>1</v>
      </c>
      <c r="J49" s="4">
        <v>1</v>
      </c>
      <c r="K49" s="4" t="s">
        <v>30</v>
      </c>
      <c r="L49" s="4">
        <v>98</v>
      </c>
      <c r="M49" s="4">
        <v>98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44703</v>
      </c>
      <c r="S49" s="6">
        <v>44711</v>
      </c>
      <c r="T49" s="4" t="s">
        <v>34</v>
      </c>
      <c r="U49" s="4">
        <v>98</v>
      </c>
      <c r="V49" s="4">
        <v>0</v>
      </c>
      <c r="W49" s="4">
        <v>0</v>
      </c>
      <c r="X49" s="4" t="s">
        <v>50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157</v>
      </c>
      <c r="E50" s="4" t="s">
        <v>226</v>
      </c>
      <c r="F50" s="6">
        <v>44704</v>
      </c>
      <c r="G50" s="6">
        <v>44708</v>
      </c>
      <c r="H50" s="4">
        <v>1</v>
      </c>
      <c r="I50" s="4">
        <v>4</v>
      </c>
      <c r="J50" s="4">
        <v>4</v>
      </c>
      <c r="K50" s="4" t="s">
        <v>30</v>
      </c>
      <c r="L50" s="4">
        <v>332</v>
      </c>
      <c r="M50" s="4">
        <v>332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44703</v>
      </c>
      <c r="S50" s="6">
        <v>44711</v>
      </c>
      <c r="T50" s="4" t="s">
        <v>34</v>
      </c>
      <c r="U50" s="4">
        <v>332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269</v>
      </c>
      <c r="E51" s="4" t="s">
        <v>270</v>
      </c>
      <c r="F51" s="6">
        <v>44704</v>
      </c>
      <c r="G51" s="6">
        <v>44705</v>
      </c>
      <c r="H51" s="4">
        <v>1</v>
      </c>
      <c r="I51" s="4">
        <v>1</v>
      </c>
      <c r="J51" s="4">
        <v>1</v>
      </c>
      <c r="K51" s="4" t="s">
        <v>30</v>
      </c>
      <c r="L51" s="4">
        <v>11</v>
      </c>
      <c r="M51" s="4">
        <v>11</v>
      </c>
      <c r="N51" s="4" t="s">
        <v>271</v>
      </c>
      <c r="O51" s="4" t="s">
        <v>32</v>
      </c>
      <c r="P51" s="4" t="s">
        <v>33</v>
      </c>
      <c r="Q51" s="4">
        <v>0</v>
      </c>
      <c r="R51" s="7">
        <v>44704</v>
      </c>
      <c r="S51" s="6">
        <v>44711</v>
      </c>
      <c r="T51" s="4" t="s">
        <v>34</v>
      </c>
      <c r="U51" s="4">
        <v>11</v>
      </c>
      <c r="V51" s="4">
        <v>0</v>
      </c>
      <c r="W51" s="4">
        <v>0</v>
      </c>
      <c r="X51" s="4" t="s">
        <v>272</v>
      </c>
      <c r="Y51" s="4" t="s">
        <v>50</v>
      </c>
    </row>
    <row r="52" s="4" customFormat="1" spans="1:25">
      <c r="A52" s="4" t="s">
        <v>273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44704</v>
      </c>
      <c r="G52" s="6">
        <v>44705</v>
      </c>
      <c r="H52" s="4">
        <v>1</v>
      </c>
      <c r="I52" s="4">
        <v>1</v>
      </c>
      <c r="J52" s="4">
        <v>1</v>
      </c>
      <c r="K52" s="4" t="s">
        <v>30</v>
      </c>
      <c r="L52" s="4">
        <v>11</v>
      </c>
      <c r="M52" s="4">
        <v>11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44704</v>
      </c>
      <c r="S52" s="6">
        <v>44711</v>
      </c>
      <c r="T52" s="4" t="s">
        <v>34</v>
      </c>
      <c r="U52" s="4">
        <v>11</v>
      </c>
      <c r="V52" s="4">
        <v>0</v>
      </c>
      <c r="W52" s="4">
        <v>0</v>
      </c>
      <c r="X52" s="4" t="s">
        <v>275</v>
      </c>
      <c r="Y52" s="4" t="s">
        <v>50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247</v>
      </c>
      <c r="E53" s="4" t="s">
        <v>248</v>
      </c>
      <c r="F53" s="6">
        <v>44706</v>
      </c>
      <c r="G53" s="6">
        <v>44707</v>
      </c>
      <c r="H53" s="4">
        <v>1</v>
      </c>
      <c r="I53" s="4">
        <v>1</v>
      </c>
      <c r="J53" s="4">
        <v>1</v>
      </c>
      <c r="K53" s="4" t="s">
        <v>30</v>
      </c>
      <c r="L53" s="4">
        <v>59</v>
      </c>
      <c r="M53" s="4">
        <v>59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44704</v>
      </c>
      <c r="S53" s="6">
        <v>44711</v>
      </c>
      <c r="T53" s="4" t="s">
        <v>34</v>
      </c>
      <c r="U53" s="4">
        <v>59</v>
      </c>
      <c r="V53" s="4">
        <v>0</v>
      </c>
      <c r="W53" s="4">
        <v>0</v>
      </c>
      <c r="X53" s="4" t="s">
        <v>278</v>
      </c>
      <c r="Y53" s="4" t="s">
        <v>50</v>
      </c>
    </row>
    <row r="54" s="4" customFormat="1" spans="1:25">
      <c r="A54" s="4" t="s">
        <v>276</v>
      </c>
      <c r="B54" s="4" t="s">
        <v>26</v>
      </c>
      <c r="C54" s="4" t="s">
        <v>103</v>
      </c>
      <c r="D54" s="4" t="s">
        <v>247</v>
      </c>
      <c r="E54" s="4" t="s">
        <v>248</v>
      </c>
      <c r="F54" s="6">
        <v>44706</v>
      </c>
      <c r="G54" s="6">
        <v>44707</v>
      </c>
      <c r="H54" s="4">
        <v>1</v>
      </c>
      <c r="I54" s="4">
        <v>1</v>
      </c>
      <c r="J54" s="4">
        <v>1</v>
      </c>
      <c r="K54" s="4" t="s">
        <v>30</v>
      </c>
      <c r="L54" s="4">
        <v>-59</v>
      </c>
      <c r="M54" s="4">
        <v>-59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44704</v>
      </c>
      <c r="S54" s="6">
        <v>44711</v>
      </c>
      <c r="T54" s="4" t="s">
        <v>34</v>
      </c>
      <c r="U54" s="4">
        <v>-59</v>
      </c>
      <c r="V54" s="4">
        <v>0</v>
      </c>
      <c r="W54" s="4">
        <v>0</v>
      </c>
      <c r="X54" s="4" t="s">
        <v>278</v>
      </c>
      <c r="Y54" s="4" t="s">
        <v>50</v>
      </c>
    </row>
    <row r="55" s="4" customFormat="1" spans="1:25">
      <c r="A55" s="4" t="s">
        <v>279</v>
      </c>
      <c r="B55" s="4" t="s">
        <v>26</v>
      </c>
      <c r="C55" s="4" t="s">
        <v>27</v>
      </c>
      <c r="D55" s="4" t="s">
        <v>280</v>
      </c>
      <c r="E55" s="4" t="s">
        <v>281</v>
      </c>
      <c r="F55" s="6">
        <v>44706</v>
      </c>
      <c r="G55" s="6">
        <v>44708</v>
      </c>
      <c r="H55" s="4">
        <v>1</v>
      </c>
      <c r="I55" s="4">
        <v>2</v>
      </c>
      <c r="J55" s="4">
        <v>2</v>
      </c>
      <c r="K55" s="4" t="s">
        <v>30</v>
      </c>
      <c r="L55" s="4">
        <v>128</v>
      </c>
      <c r="M55" s="4">
        <v>128</v>
      </c>
      <c r="N55" s="4" t="s">
        <v>282</v>
      </c>
      <c r="O55" s="4" t="s">
        <v>32</v>
      </c>
      <c r="P55" s="4" t="s">
        <v>33</v>
      </c>
      <c r="Q55" s="4">
        <v>0</v>
      </c>
      <c r="R55" s="7">
        <v>44704</v>
      </c>
      <c r="S55" s="6">
        <v>44711</v>
      </c>
      <c r="T55" s="4" t="s">
        <v>34</v>
      </c>
      <c r="U55" s="4">
        <v>128</v>
      </c>
      <c r="V55" s="4">
        <v>0</v>
      </c>
      <c r="W55" s="4">
        <v>0</v>
      </c>
      <c r="X55" s="4" t="s">
        <v>283</v>
      </c>
      <c r="Y55" s="4" t="s">
        <v>284</v>
      </c>
    </row>
    <row r="56" s="4" customFormat="1" spans="1:25">
      <c r="A56" s="4" t="s">
        <v>285</v>
      </c>
      <c r="B56" s="4" t="s">
        <v>26</v>
      </c>
      <c r="C56" s="4" t="s">
        <v>27</v>
      </c>
      <c r="D56" s="4" t="s">
        <v>286</v>
      </c>
      <c r="E56" s="4" t="s">
        <v>287</v>
      </c>
      <c r="F56" s="6">
        <v>44705</v>
      </c>
      <c r="G56" s="6">
        <v>44706</v>
      </c>
      <c r="H56" s="4">
        <v>1</v>
      </c>
      <c r="I56" s="4">
        <v>1</v>
      </c>
      <c r="J56" s="4">
        <v>1</v>
      </c>
      <c r="K56" s="4" t="s">
        <v>30</v>
      </c>
      <c r="L56" s="4">
        <v>56</v>
      </c>
      <c r="M56" s="4">
        <v>56</v>
      </c>
      <c r="N56" s="4" t="s">
        <v>288</v>
      </c>
      <c r="O56" s="4" t="s">
        <v>32</v>
      </c>
      <c r="P56" s="4" t="s">
        <v>33</v>
      </c>
      <c r="Q56" s="4">
        <v>0</v>
      </c>
      <c r="R56" s="7">
        <v>44704</v>
      </c>
      <c r="S56" s="6">
        <v>44711</v>
      </c>
      <c r="T56" s="4" t="s">
        <v>34</v>
      </c>
      <c r="U56" s="4">
        <v>56</v>
      </c>
      <c r="V56" s="4">
        <v>0</v>
      </c>
      <c r="W56" s="4">
        <v>0</v>
      </c>
      <c r="X56" s="4" t="s">
        <v>289</v>
      </c>
      <c r="Y56" s="4" t="s">
        <v>290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44707</v>
      </c>
      <c r="G57" s="6">
        <v>44710</v>
      </c>
      <c r="H57" s="4">
        <v>1</v>
      </c>
      <c r="I57" s="4">
        <v>3</v>
      </c>
      <c r="J57" s="4">
        <v>3</v>
      </c>
      <c r="K57" s="4" t="s">
        <v>30</v>
      </c>
      <c r="L57" s="4">
        <v>165</v>
      </c>
      <c r="M57" s="4">
        <v>165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44704</v>
      </c>
      <c r="S57" s="6">
        <v>44711</v>
      </c>
      <c r="T57" s="4" t="s">
        <v>34</v>
      </c>
      <c r="U57" s="4">
        <v>165</v>
      </c>
      <c r="V57" s="4">
        <v>0</v>
      </c>
      <c r="W57" s="4">
        <v>0</v>
      </c>
      <c r="X57" s="4" t="s">
        <v>295</v>
      </c>
      <c r="Y57" s="4" t="s">
        <v>50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44704</v>
      </c>
      <c r="G58" s="6">
        <v>44705</v>
      </c>
      <c r="H58" s="4">
        <v>1</v>
      </c>
      <c r="I58" s="4">
        <v>1</v>
      </c>
      <c r="J58" s="4">
        <v>1</v>
      </c>
      <c r="K58" s="4" t="s">
        <v>30</v>
      </c>
      <c r="L58" s="4">
        <v>49</v>
      </c>
      <c r="M58" s="4">
        <v>49</v>
      </c>
      <c r="N58" s="4" t="s">
        <v>299</v>
      </c>
      <c r="O58" s="4" t="s">
        <v>32</v>
      </c>
      <c r="P58" s="4" t="s">
        <v>33</v>
      </c>
      <c r="Q58" s="4">
        <v>0</v>
      </c>
      <c r="R58" s="7">
        <v>44704</v>
      </c>
      <c r="S58" s="6">
        <v>44711</v>
      </c>
      <c r="T58" s="4" t="s">
        <v>34</v>
      </c>
      <c r="U58" s="4">
        <v>49</v>
      </c>
      <c r="V58" s="4">
        <v>0</v>
      </c>
      <c r="W58" s="4">
        <v>0</v>
      </c>
      <c r="X58" s="4" t="s">
        <v>300</v>
      </c>
      <c r="Y58" s="4" t="s">
        <v>301</v>
      </c>
    </row>
    <row r="59" s="4" customFormat="1" spans="1:25">
      <c r="A59" s="4" t="s">
        <v>302</v>
      </c>
      <c r="B59" s="4" t="s">
        <v>26</v>
      </c>
      <c r="C59" s="4" t="s">
        <v>27</v>
      </c>
      <c r="D59" s="4" t="s">
        <v>220</v>
      </c>
      <c r="E59" s="4" t="s">
        <v>303</v>
      </c>
      <c r="F59" s="6">
        <v>44706</v>
      </c>
      <c r="G59" s="6">
        <v>44708</v>
      </c>
      <c r="H59" s="4">
        <v>1</v>
      </c>
      <c r="I59" s="4">
        <v>2</v>
      </c>
      <c r="J59" s="4">
        <v>2</v>
      </c>
      <c r="K59" s="4" t="s">
        <v>30</v>
      </c>
      <c r="L59" s="4">
        <v>192</v>
      </c>
      <c r="M59" s="4">
        <v>192</v>
      </c>
      <c r="N59" s="4" t="s">
        <v>304</v>
      </c>
      <c r="O59" s="4" t="s">
        <v>32</v>
      </c>
      <c r="P59" s="4" t="s">
        <v>33</v>
      </c>
      <c r="Q59" s="4">
        <v>0</v>
      </c>
      <c r="R59" s="7">
        <v>44704</v>
      </c>
      <c r="S59" s="6">
        <v>44711</v>
      </c>
      <c r="T59" s="4" t="s">
        <v>34</v>
      </c>
      <c r="U59" s="4">
        <v>192</v>
      </c>
      <c r="V59" s="4">
        <v>0</v>
      </c>
      <c r="W59" s="4">
        <v>0</v>
      </c>
      <c r="X59" s="4" t="s">
        <v>305</v>
      </c>
      <c r="Y59" s="4" t="s">
        <v>306</v>
      </c>
    </row>
    <row r="60" s="4" customFormat="1" spans="1:25">
      <c r="A60" s="4" t="s">
        <v>307</v>
      </c>
      <c r="B60" s="4" t="s">
        <v>26</v>
      </c>
      <c r="C60" s="4" t="s">
        <v>27</v>
      </c>
      <c r="D60" s="4" t="s">
        <v>308</v>
      </c>
      <c r="E60" s="4" t="s">
        <v>309</v>
      </c>
      <c r="F60" s="6">
        <v>44706</v>
      </c>
      <c r="G60" s="6">
        <v>44708</v>
      </c>
      <c r="H60" s="4">
        <v>1</v>
      </c>
      <c r="I60" s="4">
        <v>2</v>
      </c>
      <c r="J60" s="4">
        <v>2</v>
      </c>
      <c r="K60" s="4" t="s">
        <v>30</v>
      </c>
      <c r="L60" s="4">
        <v>170</v>
      </c>
      <c r="M60" s="4">
        <v>170</v>
      </c>
      <c r="N60" s="4" t="s">
        <v>310</v>
      </c>
      <c r="O60" s="4" t="s">
        <v>32</v>
      </c>
      <c r="P60" s="4" t="s">
        <v>33</v>
      </c>
      <c r="Q60" s="4">
        <v>0</v>
      </c>
      <c r="R60" s="7">
        <v>44705</v>
      </c>
      <c r="S60" s="6">
        <v>44711</v>
      </c>
      <c r="T60" s="4" t="s">
        <v>34</v>
      </c>
      <c r="U60" s="4">
        <v>170</v>
      </c>
      <c r="V60" s="4">
        <v>0</v>
      </c>
      <c r="W60" s="4">
        <v>0</v>
      </c>
      <c r="X60" s="4" t="s">
        <v>311</v>
      </c>
      <c r="Y60" s="4" t="s">
        <v>312</v>
      </c>
    </row>
    <row r="61" s="4" customFormat="1" spans="1:25">
      <c r="A61" s="4" t="s">
        <v>313</v>
      </c>
      <c r="B61" s="4" t="s">
        <v>26</v>
      </c>
      <c r="C61" s="4" t="s">
        <v>27</v>
      </c>
      <c r="D61" s="4" t="s">
        <v>177</v>
      </c>
      <c r="E61" s="4" t="s">
        <v>314</v>
      </c>
      <c r="F61" s="6">
        <v>44705</v>
      </c>
      <c r="G61" s="6">
        <v>44706</v>
      </c>
      <c r="H61" s="4">
        <v>1</v>
      </c>
      <c r="I61" s="4">
        <v>1</v>
      </c>
      <c r="J61" s="4">
        <v>1</v>
      </c>
      <c r="K61" s="4" t="s">
        <v>30</v>
      </c>
      <c r="L61" s="4">
        <v>44</v>
      </c>
      <c r="M61" s="4">
        <v>44</v>
      </c>
      <c r="N61" s="4" t="s">
        <v>315</v>
      </c>
      <c r="O61" s="4" t="s">
        <v>32</v>
      </c>
      <c r="P61" s="4" t="s">
        <v>33</v>
      </c>
      <c r="Q61" s="4">
        <v>0</v>
      </c>
      <c r="R61" s="7">
        <v>44705</v>
      </c>
      <c r="S61" s="6">
        <v>44711</v>
      </c>
      <c r="T61" s="4" t="s">
        <v>34</v>
      </c>
      <c r="U61" s="4">
        <v>44</v>
      </c>
      <c r="V61" s="4">
        <v>0</v>
      </c>
      <c r="W61" s="4">
        <v>0</v>
      </c>
      <c r="X61" s="4" t="s">
        <v>316</v>
      </c>
      <c r="Y61" s="4" t="s">
        <v>317</v>
      </c>
    </row>
    <row r="62" s="4" customFormat="1" spans="1:25">
      <c r="A62" s="4" t="s">
        <v>318</v>
      </c>
      <c r="B62" s="4" t="s">
        <v>26</v>
      </c>
      <c r="C62" s="4" t="s">
        <v>27</v>
      </c>
      <c r="D62" s="4" t="s">
        <v>319</v>
      </c>
      <c r="E62" s="4" t="s">
        <v>320</v>
      </c>
      <c r="F62" s="6">
        <v>44709</v>
      </c>
      <c r="G62" s="6">
        <v>44710</v>
      </c>
      <c r="H62" s="4">
        <v>1</v>
      </c>
      <c r="I62" s="4">
        <v>1</v>
      </c>
      <c r="J62" s="4">
        <v>1</v>
      </c>
      <c r="K62" s="4" t="s">
        <v>30</v>
      </c>
      <c r="L62" s="4">
        <v>224</v>
      </c>
      <c r="M62" s="4">
        <v>224</v>
      </c>
      <c r="N62" s="4" t="s">
        <v>321</v>
      </c>
      <c r="O62" s="4" t="s">
        <v>32</v>
      </c>
      <c r="P62" s="4" t="s">
        <v>33</v>
      </c>
      <c r="Q62" s="4">
        <v>0</v>
      </c>
      <c r="R62" s="7">
        <v>44706</v>
      </c>
      <c r="S62" s="6">
        <v>44711</v>
      </c>
      <c r="T62" s="4" t="s">
        <v>34</v>
      </c>
      <c r="U62" s="4">
        <v>224</v>
      </c>
      <c r="V62" s="4">
        <v>0</v>
      </c>
      <c r="W62" s="4">
        <v>0</v>
      </c>
      <c r="X62" s="4" t="s">
        <v>322</v>
      </c>
      <c r="Y62" s="4" t="s">
        <v>50</v>
      </c>
    </row>
    <row r="63" s="4" customFormat="1" spans="1:25">
      <c r="A63" s="4" t="s">
        <v>318</v>
      </c>
      <c r="B63" s="4" t="s">
        <v>26</v>
      </c>
      <c r="C63" s="4" t="s">
        <v>103</v>
      </c>
      <c r="D63" s="4" t="s">
        <v>319</v>
      </c>
      <c r="E63" s="4" t="s">
        <v>320</v>
      </c>
      <c r="F63" s="6">
        <v>44709</v>
      </c>
      <c r="G63" s="6">
        <v>44710</v>
      </c>
      <c r="H63" s="4">
        <v>1</v>
      </c>
      <c r="I63" s="4">
        <v>1</v>
      </c>
      <c r="J63" s="4">
        <v>1</v>
      </c>
      <c r="K63" s="4" t="s">
        <v>30</v>
      </c>
      <c r="L63" s="4">
        <v>-224</v>
      </c>
      <c r="M63" s="4">
        <v>-224</v>
      </c>
      <c r="N63" s="4" t="s">
        <v>321</v>
      </c>
      <c r="O63" s="4" t="s">
        <v>32</v>
      </c>
      <c r="P63" s="4" t="s">
        <v>33</v>
      </c>
      <c r="Q63" s="4">
        <v>0</v>
      </c>
      <c r="R63" s="7">
        <v>44706</v>
      </c>
      <c r="S63" s="6">
        <v>44711</v>
      </c>
      <c r="T63" s="4" t="s">
        <v>34</v>
      </c>
      <c r="U63" s="4">
        <v>-224</v>
      </c>
      <c r="V63" s="4">
        <v>0</v>
      </c>
      <c r="W63" s="4">
        <v>0</v>
      </c>
      <c r="X63" s="4" t="s">
        <v>322</v>
      </c>
      <c r="Y63" s="4" t="s">
        <v>50</v>
      </c>
    </row>
    <row r="64" s="4" customFormat="1" spans="1:25">
      <c r="A64" s="4" t="s">
        <v>323</v>
      </c>
      <c r="B64" s="4" t="s">
        <v>26</v>
      </c>
      <c r="C64" s="4" t="s">
        <v>27</v>
      </c>
      <c r="D64" s="4" t="s">
        <v>247</v>
      </c>
      <c r="E64" s="4" t="s">
        <v>324</v>
      </c>
      <c r="F64" s="6">
        <v>44707</v>
      </c>
      <c r="G64" s="6">
        <v>44708</v>
      </c>
      <c r="H64" s="4">
        <v>1</v>
      </c>
      <c r="I64" s="4">
        <v>1</v>
      </c>
      <c r="J64" s="4">
        <v>1</v>
      </c>
      <c r="K64" s="4" t="s">
        <v>30</v>
      </c>
      <c r="L64" s="4">
        <v>104</v>
      </c>
      <c r="M64" s="4">
        <v>104</v>
      </c>
      <c r="N64" s="4" t="s">
        <v>325</v>
      </c>
      <c r="O64" s="4" t="s">
        <v>32</v>
      </c>
      <c r="P64" s="4" t="s">
        <v>33</v>
      </c>
      <c r="Q64" s="4">
        <v>0</v>
      </c>
      <c r="R64" s="7">
        <v>44706</v>
      </c>
      <c r="S64" s="6">
        <v>44711</v>
      </c>
      <c r="T64" s="4" t="s">
        <v>34</v>
      </c>
      <c r="U64" s="4">
        <v>104</v>
      </c>
      <c r="V64" s="4">
        <v>0</v>
      </c>
      <c r="W64" s="4">
        <v>0</v>
      </c>
      <c r="X64" s="4" t="s">
        <v>326</v>
      </c>
      <c r="Y64" s="4" t="s">
        <v>327</v>
      </c>
    </row>
    <row r="65" s="4" customFormat="1" spans="1:25">
      <c r="A65" s="4" t="s">
        <v>328</v>
      </c>
      <c r="B65" s="4" t="s">
        <v>26</v>
      </c>
      <c r="C65" s="4" t="s">
        <v>27</v>
      </c>
      <c r="D65" s="4" t="s">
        <v>329</v>
      </c>
      <c r="E65" s="4" t="s">
        <v>330</v>
      </c>
      <c r="F65" s="6">
        <v>44707</v>
      </c>
      <c r="G65" s="6">
        <v>44708</v>
      </c>
      <c r="H65" s="4">
        <v>1</v>
      </c>
      <c r="I65" s="4">
        <v>1</v>
      </c>
      <c r="J65" s="4">
        <v>1</v>
      </c>
      <c r="K65" s="4" t="s">
        <v>30</v>
      </c>
      <c r="L65" s="4">
        <v>99</v>
      </c>
      <c r="M65" s="4">
        <v>99</v>
      </c>
      <c r="N65" s="4" t="s">
        <v>331</v>
      </c>
      <c r="O65" s="4" t="s">
        <v>32</v>
      </c>
      <c r="P65" s="4" t="s">
        <v>33</v>
      </c>
      <c r="Q65" s="4">
        <v>0</v>
      </c>
      <c r="R65" s="7">
        <v>44707</v>
      </c>
      <c r="S65" s="6">
        <v>44711</v>
      </c>
      <c r="T65" s="4" t="s">
        <v>34</v>
      </c>
      <c r="U65" s="4">
        <v>99</v>
      </c>
      <c r="V65" s="4">
        <v>0</v>
      </c>
      <c r="W65" s="4">
        <v>0</v>
      </c>
      <c r="X65" s="4" t="s">
        <v>50</v>
      </c>
      <c r="Y65" s="4" t="s">
        <v>332</v>
      </c>
    </row>
    <row r="66" s="4" customFormat="1" spans="1:25">
      <c r="A66" s="4" t="s">
        <v>333</v>
      </c>
      <c r="B66" s="4" t="s">
        <v>26</v>
      </c>
      <c r="C66" s="4" t="s">
        <v>27</v>
      </c>
      <c r="D66" s="4" t="s">
        <v>334</v>
      </c>
      <c r="E66" s="4" t="s">
        <v>335</v>
      </c>
      <c r="F66" s="6">
        <v>44708</v>
      </c>
      <c r="G66" s="6">
        <v>44710</v>
      </c>
      <c r="H66" s="4">
        <v>1</v>
      </c>
      <c r="I66" s="4">
        <v>2</v>
      </c>
      <c r="J66" s="4">
        <v>2</v>
      </c>
      <c r="K66" s="4" t="s">
        <v>30</v>
      </c>
      <c r="L66" s="4">
        <v>438</v>
      </c>
      <c r="M66" s="4">
        <v>438</v>
      </c>
      <c r="N66" s="4" t="s">
        <v>336</v>
      </c>
      <c r="O66" s="4" t="s">
        <v>32</v>
      </c>
      <c r="P66" s="4" t="s">
        <v>33</v>
      </c>
      <c r="Q66" s="4">
        <v>0</v>
      </c>
      <c r="R66" s="7">
        <v>44708</v>
      </c>
      <c r="S66" s="6">
        <v>44711</v>
      </c>
      <c r="T66" s="4" t="s">
        <v>34</v>
      </c>
      <c r="U66" s="4">
        <v>438</v>
      </c>
      <c r="V66" s="4">
        <v>0</v>
      </c>
      <c r="W66" s="4">
        <v>0</v>
      </c>
      <c r="X66" s="4" t="s">
        <v>337</v>
      </c>
      <c r="Y66" s="4" t="s">
        <v>50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44708</v>
      </c>
      <c r="G67" s="6">
        <v>44709</v>
      </c>
      <c r="H67" s="4">
        <v>2</v>
      </c>
      <c r="I67" s="4">
        <v>1</v>
      </c>
      <c r="J67" s="4">
        <v>2</v>
      </c>
      <c r="K67" s="4" t="s">
        <v>30</v>
      </c>
      <c r="L67" s="4">
        <v>94</v>
      </c>
      <c r="M67" s="4">
        <v>94</v>
      </c>
      <c r="N67" s="4" t="s">
        <v>341</v>
      </c>
      <c r="O67" s="4" t="s">
        <v>32</v>
      </c>
      <c r="P67" s="4" t="s">
        <v>33</v>
      </c>
      <c r="Q67" s="4">
        <v>0</v>
      </c>
      <c r="R67" s="7">
        <v>44708</v>
      </c>
      <c r="S67" s="6">
        <v>44711</v>
      </c>
      <c r="T67" s="4" t="s">
        <v>34</v>
      </c>
      <c r="U67" s="4">
        <v>94</v>
      </c>
      <c r="V67" s="4">
        <v>0</v>
      </c>
      <c r="W67" s="4">
        <v>0</v>
      </c>
      <c r="X67" s="4" t="s">
        <v>342</v>
      </c>
      <c r="Y67" s="4" t="s">
        <v>50</v>
      </c>
    </row>
    <row r="68" s="4" customFormat="1" spans="1:25">
      <c r="A68" s="4" t="s">
        <v>338</v>
      </c>
      <c r="B68" s="4" t="s">
        <v>26</v>
      </c>
      <c r="C68" s="4" t="s">
        <v>103</v>
      </c>
      <c r="D68" s="4" t="s">
        <v>339</v>
      </c>
      <c r="E68" s="4" t="s">
        <v>340</v>
      </c>
      <c r="F68" s="6">
        <v>44708</v>
      </c>
      <c r="G68" s="6">
        <v>44709</v>
      </c>
      <c r="H68" s="4">
        <v>2</v>
      </c>
      <c r="I68" s="4">
        <v>1</v>
      </c>
      <c r="J68" s="4">
        <v>2</v>
      </c>
      <c r="K68" s="4" t="s">
        <v>30</v>
      </c>
      <c r="L68" s="4">
        <v>-94</v>
      </c>
      <c r="M68" s="4">
        <v>-94</v>
      </c>
      <c r="N68" s="4" t="s">
        <v>341</v>
      </c>
      <c r="O68" s="4" t="s">
        <v>32</v>
      </c>
      <c r="P68" s="4" t="s">
        <v>33</v>
      </c>
      <c r="Q68" s="4">
        <v>0</v>
      </c>
      <c r="R68" s="7">
        <v>44708</v>
      </c>
      <c r="S68" s="6">
        <v>44711</v>
      </c>
      <c r="T68" s="4" t="s">
        <v>34</v>
      </c>
      <c r="U68" s="4">
        <v>-94</v>
      </c>
      <c r="V68" s="4">
        <v>0</v>
      </c>
      <c r="W68" s="4">
        <v>0</v>
      </c>
      <c r="X68" s="4" t="s">
        <v>342</v>
      </c>
      <c r="Y68" s="4" t="s">
        <v>50</v>
      </c>
    </row>
    <row r="69" s="4" customFormat="1" spans="1:25">
      <c r="A69" s="4" t="s">
        <v>343</v>
      </c>
      <c r="B69" s="4" t="s">
        <v>26</v>
      </c>
      <c r="C69" s="4" t="s">
        <v>344</v>
      </c>
      <c r="D69" s="4" t="s">
        <v>345</v>
      </c>
      <c r="E69" s="4" t="s">
        <v>346</v>
      </c>
      <c r="F69" s="6">
        <v>44702</v>
      </c>
      <c r="G69" s="6">
        <v>44703</v>
      </c>
      <c r="H69" s="4">
        <v>1</v>
      </c>
      <c r="I69" s="4">
        <v>1</v>
      </c>
      <c r="J69" s="4">
        <v>1</v>
      </c>
      <c r="K69" s="4" t="s">
        <v>30</v>
      </c>
      <c r="L69" s="4">
        <v>-52</v>
      </c>
      <c r="M69" s="4">
        <v>-52</v>
      </c>
      <c r="N69" s="4" t="s">
        <v>347</v>
      </c>
      <c r="O69" s="4" t="s">
        <v>32</v>
      </c>
      <c r="P69" s="4" t="s">
        <v>33</v>
      </c>
      <c r="Q69" s="4">
        <v>0</v>
      </c>
      <c r="R69" s="7">
        <v>44685</v>
      </c>
      <c r="S69" s="6">
        <v>44711</v>
      </c>
      <c r="T69" s="4" t="s">
        <v>34</v>
      </c>
      <c r="U69" s="4">
        <v>-52</v>
      </c>
      <c r="V69" s="4">
        <v>0</v>
      </c>
      <c r="W69" s="4">
        <v>0</v>
      </c>
      <c r="X69" s="4" t="s">
        <v>50</v>
      </c>
      <c r="Y69" s="4" t="s">
        <v>348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44708</v>
      </c>
      <c r="G70" s="6">
        <v>44709</v>
      </c>
      <c r="H70" s="4">
        <v>2</v>
      </c>
      <c r="I70" s="4">
        <v>1</v>
      </c>
      <c r="J70" s="4">
        <v>2</v>
      </c>
      <c r="K70" s="4" t="s">
        <v>30</v>
      </c>
      <c r="L70" s="4">
        <v>112</v>
      </c>
      <c r="M70" s="4">
        <v>112</v>
      </c>
      <c r="N70" s="4" t="s">
        <v>352</v>
      </c>
      <c r="O70" s="4" t="s">
        <v>32</v>
      </c>
      <c r="P70" s="4" t="s">
        <v>33</v>
      </c>
      <c r="Q70" s="4">
        <v>0</v>
      </c>
      <c r="R70" s="7">
        <v>44708</v>
      </c>
      <c r="S70" s="6">
        <v>44711</v>
      </c>
      <c r="T70" s="4" t="s">
        <v>34</v>
      </c>
      <c r="U70" s="4">
        <v>112</v>
      </c>
      <c r="V70" s="4">
        <v>0</v>
      </c>
      <c r="W70" s="4">
        <v>0</v>
      </c>
      <c r="X70" s="4" t="s">
        <v>353</v>
      </c>
      <c r="Y70" s="4" t="s">
        <v>50</v>
      </c>
    </row>
    <row r="71" s="4" customFormat="1" spans="1:25">
      <c r="A71" s="4" t="s">
        <v>354</v>
      </c>
      <c r="B71" s="4" t="s">
        <v>26</v>
      </c>
      <c r="C71" s="4" t="s">
        <v>27</v>
      </c>
      <c r="D71" s="4" t="s">
        <v>355</v>
      </c>
      <c r="E71" s="4" t="s">
        <v>356</v>
      </c>
      <c r="F71" s="6">
        <v>44709</v>
      </c>
      <c r="G71" s="6">
        <v>44710</v>
      </c>
      <c r="H71" s="4">
        <v>1</v>
      </c>
      <c r="I71" s="4">
        <v>1</v>
      </c>
      <c r="J71" s="4">
        <v>1</v>
      </c>
      <c r="K71" s="4" t="s">
        <v>30</v>
      </c>
      <c r="L71" s="4">
        <v>19</v>
      </c>
      <c r="M71" s="4">
        <v>19</v>
      </c>
      <c r="N71" s="4" t="s">
        <v>357</v>
      </c>
      <c r="O71" s="4" t="s">
        <v>32</v>
      </c>
      <c r="P71" s="4" t="s">
        <v>33</v>
      </c>
      <c r="Q71" s="4">
        <v>0</v>
      </c>
      <c r="R71" s="7">
        <v>44709</v>
      </c>
      <c r="S71" s="6">
        <v>44711</v>
      </c>
      <c r="T71" s="4" t="s">
        <v>34</v>
      </c>
      <c r="U71" s="4">
        <v>19</v>
      </c>
      <c r="V71" s="4">
        <v>0</v>
      </c>
      <c r="W71" s="4">
        <v>0</v>
      </c>
      <c r="X71" s="4" t="s">
        <v>50</v>
      </c>
      <c r="Y71" s="4" t="s">
        <v>50</v>
      </c>
    </row>
    <row r="72" s="4" customFormat="1" spans="1:25">
      <c r="A72" s="4" t="s">
        <v>358</v>
      </c>
      <c r="B72" s="4" t="s">
        <v>26</v>
      </c>
      <c r="C72" s="4" t="s">
        <v>27</v>
      </c>
      <c r="D72" s="4" t="s">
        <v>359</v>
      </c>
      <c r="E72" s="4" t="s">
        <v>360</v>
      </c>
      <c r="F72" s="6">
        <v>44709</v>
      </c>
      <c r="G72" s="6">
        <v>44710</v>
      </c>
      <c r="H72" s="4">
        <v>1</v>
      </c>
      <c r="I72" s="4">
        <v>1</v>
      </c>
      <c r="J72" s="4">
        <v>1</v>
      </c>
      <c r="K72" s="4" t="s">
        <v>30</v>
      </c>
      <c r="L72" s="4">
        <v>44</v>
      </c>
      <c r="M72" s="4">
        <v>44</v>
      </c>
      <c r="N72" s="4" t="s">
        <v>361</v>
      </c>
      <c r="O72" s="4" t="s">
        <v>32</v>
      </c>
      <c r="P72" s="4" t="s">
        <v>33</v>
      </c>
      <c r="Q72" s="4">
        <v>0</v>
      </c>
      <c r="R72" s="7">
        <v>44709</v>
      </c>
      <c r="S72" s="6">
        <v>44711</v>
      </c>
      <c r="T72" s="4" t="s">
        <v>34</v>
      </c>
      <c r="U72" s="4">
        <v>44</v>
      </c>
      <c r="V72" s="4">
        <v>0</v>
      </c>
      <c r="W72" s="4">
        <v>0</v>
      </c>
      <c r="X72" s="4" t="s">
        <v>50</v>
      </c>
      <c r="Y72" s="4" t="s">
        <v>50</v>
      </c>
    </row>
    <row r="73" s="4" customFormat="1" spans="1:25">
      <c r="A73" s="4" t="s">
        <v>362</v>
      </c>
      <c r="B73" s="4" t="s">
        <v>26</v>
      </c>
      <c r="C73" s="4" t="s">
        <v>27</v>
      </c>
      <c r="D73" s="4" t="s">
        <v>363</v>
      </c>
      <c r="E73" s="4" t="s">
        <v>364</v>
      </c>
      <c r="F73" s="6">
        <v>44709</v>
      </c>
      <c r="G73" s="6">
        <v>44710</v>
      </c>
      <c r="H73" s="4">
        <v>1</v>
      </c>
      <c r="I73" s="4">
        <v>1</v>
      </c>
      <c r="J73" s="4">
        <v>1</v>
      </c>
      <c r="K73" s="4" t="s">
        <v>30</v>
      </c>
      <c r="L73" s="4">
        <v>64</v>
      </c>
      <c r="M73" s="4">
        <v>64</v>
      </c>
      <c r="N73" s="4" t="s">
        <v>365</v>
      </c>
      <c r="O73" s="4" t="s">
        <v>32</v>
      </c>
      <c r="P73" s="4" t="s">
        <v>33</v>
      </c>
      <c r="Q73" s="4">
        <v>0</v>
      </c>
      <c r="R73" s="7">
        <v>44709</v>
      </c>
      <c r="S73" s="6">
        <v>44711</v>
      </c>
      <c r="T73" s="4" t="s">
        <v>34</v>
      </c>
      <c r="U73" s="4">
        <v>64</v>
      </c>
      <c r="V73" s="4">
        <v>0</v>
      </c>
      <c r="W73" s="4">
        <v>0</v>
      </c>
      <c r="X73" s="4" t="s">
        <v>50</v>
      </c>
      <c r="Y73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4"/>
  <sheetViews>
    <sheetView tabSelected="1" topLeftCell="A45" workbookViewId="0">
      <selection activeCell="A71" sqref="A71:E74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366</v>
      </c>
    </row>
    <row r="2" s="4" customFormat="1" spans="1:9">
      <c r="A2" s="5">
        <v>17081471862</v>
      </c>
      <c r="B2" s="6">
        <v>44705</v>
      </c>
      <c r="C2" s="6">
        <v>44708</v>
      </c>
      <c r="D2" s="4">
        <v>150</v>
      </c>
      <c r="E2" s="4" t="str">
        <f>VLOOKUP(A2,HOP!A:L,12,0)</f>
        <v>150.00</v>
      </c>
      <c r="F2" s="4" t="str">
        <f>VLOOKUP(A2,HOP!A:C,3,0)</f>
        <v>2364623</v>
      </c>
      <c r="G2" s="4">
        <f>D2-E2</f>
        <v>0</v>
      </c>
      <c r="H2" s="4" t="str">
        <f>$H$1&amp;F2</f>
        <v>，2364623</v>
      </c>
      <c r="I2" s="4" t="str">
        <f>VLOOKUP(A2,HOP!A:U,21,0)</f>
        <v>直连</v>
      </c>
    </row>
    <row r="3" s="4" customFormat="1" spans="1:9">
      <c r="A3" s="5">
        <v>17171604017</v>
      </c>
      <c r="B3" s="6">
        <v>44701</v>
      </c>
      <c r="C3" s="6">
        <v>44704</v>
      </c>
      <c r="D3" s="4">
        <v>1020</v>
      </c>
      <c r="E3" s="4" t="str">
        <f>VLOOKUP(A3,HOP!A:L,12,0)</f>
        <v>1020.00</v>
      </c>
      <c r="F3" s="4" t="str">
        <f>VLOOKUP(A3,HOP!A:C,3,0)</f>
        <v>2389053</v>
      </c>
      <c r="G3" s="4">
        <f t="shared" ref="G3:G34" si="0">D3-E3</f>
        <v>0</v>
      </c>
      <c r="H3" s="4" t="str">
        <f t="shared" ref="H3:H34" si="1">$H$1&amp;F3</f>
        <v>，2389053</v>
      </c>
      <c r="I3" s="4" t="str">
        <f>VLOOKUP(A3,HOP!A:U,21,0)</f>
        <v>直连</v>
      </c>
    </row>
    <row r="4" s="4" customFormat="1" spans="1:9">
      <c r="A4" s="5">
        <v>17198964179</v>
      </c>
      <c r="B4" s="6">
        <v>44708</v>
      </c>
      <c r="C4" s="6">
        <v>44710</v>
      </c>
      <c r="D4" s="4">
        <v>630</v>
      </c>
      <c r="E4" s="4" t="str">
        <f>VLOOKUP(A4,HOP!A:L,12,0)</f>
        <v>630.00</v>
      </c>
      <c r="F4" s="4" t="str">
        <f>VLOOKUP(A4,HOP!A:C,3,0)</f>
        <v>2399879</v>
      </c>
      <c r="G4" s="4">
        <f t="shared" si="0"/>
        <v>0</v>
      </c>
      <c r="H4" s="4" t="str">
        <f t="shared" si="1"/>
        <v>，2399879</v>
      </c>
      <c r="I4" s="4" t="str">
        <f>VLOOKUP(A4,HOP!A:U,21,0)</f>
        <v>直连</v>
      </c>
    </row>
    <row r="5" s="4" customFormat="1" spans="1:9">
      <c r="A5" s="5">
        <v>17243010928</v>
      </c>
      <c r="B5" s="6">
        <v>44707</v>
      </c>
      <c r="C5" s="6">
        <v>44710</v>
      </c>
      <c r="D5" s="4">
        <v>1020</v>
      </c>
      <c r="E5" s="4" t="str">
        <f>VLOOKUP(A5,HOP!A:L,12,0)</f>
        <v>1020.00</v>
      </c>
      <c r="F5" s="4" t="str">
        <f>VLOOKUP(A5,HOP!A:C,3,0)</f>
        <v>2409770</v>
      </c>
      <c r="G5" s="4">
        <f t="shared" si="0"/>
        <v>0</v>
      </c>
      <c r="H5" s="4" t="str">
        <f t="shared" si="1"/>
        <v>，2409770</v>
      </c>
      <c r="I5" s="4" t="str">
        <f>VLOOKUP(A5,HOP!A:U,21,0)</f>
        <v>直连</v>
      </c>
    </row>
    <row r="6" s="4" customFormat="1" spans="1:9">
      <c r="A6" s="5">
        <v>17665370093</v>
      </c>
      <c r="B6" s="6">
        <v>44703</v>
      </c>
      <c r="C6" s="6">
        <v>44707</v>
      </c>
      <c r="D6" s="4">
        <v>448</v>
      </c>
      <c r="E6" s="4" t="str">
        <f>VLOOKUP(A6,HOP!A:L,12,0)</f>
        <v>448.00</v>
      </c>
      <c r="F6" s="4" t="str">
        <f>VLOOKUP(A6,HOP!A:C,3,0)</f>
        <v>2470626</v>
      </c>
      <c r="G6" s="4">
        <f t="shared" si="0"/>
        <v>0</v>
      </c>
      <c r="H6" s="4" t="str">
        <f t="shared" si="1"/>
        <v>，2470626</v>
      </c>
      <c r="I6" s="4" t="str">
        <f>VLOOKUP(A6,HOP!A:U,21,0)</f>
        <v>直连</v>
      </c>
    </row>
    <row r="7" s="4" customFormat="1" spans="1:9">
      <c r="A7" s="5">
        <v>17696307426</v>
      </c>
      <c r="B7" s="6">
        <v>44708</v>
      </c>
      <c r="C7" s="6">
        <v>44710</v>
      </c>
      <c r="D7" s="4">
        <v>359</v>
      </c>
      <c r="E7" s="4" t="str">
        <f>VLOOKUP(A7,HOP!A:L,12,0)</f>
        <v>359.00</v>
      </c>
      <c r="F7" s="4" t="str">
        <f>VLOOKUP(A7,HOP!A:C,3,0)</f>
        <v>2477606</v>
      </c>
      <c r="G7" s="4">
        <f t="shared" si="0"/>
        <v>0</v>
      </c>
      <c r="H7" s="4" t="str">
        <f t="shared" si="1"/>
        <v>，2477606</v>
      </c>
      <c r="I7" s="4" t="str">
        <f>VLOOKUP(A7,HOP!A:U,21,0)</f>
        <v>直连</v>
      </c>
    </row>
    <row r="8" s="4" customFormat="1" spans="1:9">
      <c r="A8" s="5">
        <v>17779835681</v>
      </c>
      <c r="B8" s="6">
        <v>44707</v>
      </c>
      <c r="C8" s="6">
        <v>44710</v>
      </c>
      <c r="D8" s="4">
        <v>243</v>
      </c>
      <c r="E8" s="4" t="str">
        <f>VLOOKUP(A8,HOP!A:L,12,0)</f>
        <v>243.00</v>
      </c>
      <c r="F8" s="4" t="str">
        <f>VLOOKUP(A8,HOP!A:C,3,0)</f>
        <v>2503454</v>
      </c>
      <c r="G8" s="4">
        <f t="shared" si="0"/>
        <v>0</v>
      </c>
      <c r="H8" s="4" t="str">
        <f t="shared" si="1"/>
        <v>，2503454</v>
      </c>
      <c r="I8" s="4" t="str">
        <f>VLOOKUP(A8,HOP!A:U,21,0)</f>
        <v>直连</v>
      </c>
    </row>
    <row r="9" s="4" customFormat="1" spans="1:9">
      <c r="A9" s="5">
        <v>17796494264</v>
      </c>
      <c r="B9" s="6">
        <v>44700</v>
      </c>
      <c r="C9" s="6">
        <v>44707</v>
      </c>
      <c r="D9" s="4">
        <v>1180</v>
      </c>
      <c r="E9" s="4">
        <v>1180</v>
      </c>
      <c r="F9" s="4" t="str">
        <f>VLOOKUP(A9,HOP!A:C,3,0)</f>
        <v>2508323</v>
      </c>
      <c r="G9" s="4">
        <f t="shared" si="0"/>
        <v>0</v>
      </c>
      <c r="H9" s="4" t="str">
        <f t="shared" si="1"/>
        <v>，2508323</v>
      </c>
      <c r="I9" s="4" t="str">
        <f>VLOOKUP(A9,HOP!A:U,21,0)</f>
        <v>直连</v>
      </c>
    </row>
    <row r="10" s="4" customFormat="1" spans="1:9">
      <c r="A10" s="5">
        <v>17819647403</v>
      </c>
      <c r="B10" s="6">
        <v>44701</v>
      </c>
      <c r="C10" s="6">
        <v>44704</v>
      </c>
      <c r="D10" s="4">
        <v>286</v>
      </c>
      <c r="E10" s="4" t="str">
        <f>VLOOKUP(A10,HOP!A:L,12,0)</f>
        <v>286.00</v>
      </c>
      <c r="F10" s="4" t="str">
        <f>VLOOKUP(A10,HOP!A:C,3,0)</f>
        <v>2517358</v>
      </c>
      <c r="G10" s="4">
        <f t="shared" si="0"/>
        <v>0</v>
      </c>
      <c r="H10" s="4" t="str">
        <f t="shared" si="1"/>
        <v>，2517358</v>
      </c>
      <c r="I10" s="4" t="str">
        <f>VLOOKUP(A10,HOP!A:U,21,0)</f>
        <v>直连</v>
      </c>
    </row>
    <row r="11" s="4" customFormat="1" spans="1:9">
      <c r="A11" s="5">
        <v>17830980345</v>
      </c>
      <c r="B11" s="6">
        <v>44706</v>
      </c>
      <c r="C11" s="6">
        <v>44708</v>
      </c>
      <c r="D11" s="4">
        <v>151</v>
      </c>
      <c r="E11" s="4" t="str">
        <f>VLOOKUP(A11,HOP!A:L,12,0)</f>
        <v>151.00</v>
      </c>
      <c r="F11" s="4" t="str">
        <f>VLOOKUP(A11,HOP!A:C,3,0)</f>
        <v>2520534</v>
      </c>
      <c r="G11" s="4">
        <f t="shared" si="0"/>
        <v>0</v>
      </c>
      <c r="H11" s="4" t="str">
        <f t="shared" si="1"/>
        <v>，2520534</v>
      </c>
      <c r="I11" s="4" t="str">
        <f>VLOOKUP(A11,HOP!A:U,21,0)</f>
        <v>直连</v>
      </c>
    </row>
    <row r="12" s="4" customFormat="1" spans="1:9">
      <c r="A12" s="5">
        <v>17877795335</v>
      </c>
      <c r="B12" s="6">
        <v>44707</v>
      </c>
      <c r="C12" s="6">
        <v>44709</v>
      </c>
      <c r="D12" s="4">
        <v>236</v>
      </c>
      <c r="E12" s="4" t="str">
        <f>VLOOKUP(A12,HOP!A:L,12,0)</f>
        <v>236.00</v>
      </c>
      <c r="F12" s="4" t="str">
        <f>VLOOKUP(A12,HOP!A:C,3,0)</f>
        <v>2532901</v>
      </c>
      <c r="G12" s="4">
        <f t="shared" si="0"/>
        <v>0</v>
      </c>
      <c r="H12" s="4" t="str">
        <f t="shared" si="1"/>
        <v>，2532901</v>
      </c>
      <c r="I12" s="4" t="str">
        <f>VLOOKUP(A12,HOP!A:U,21,0)</f>
        <v>直连</v>
      </c>
    </row>
    <row r="13" s="4" customFormat="1" spans="1:9">
      <c r="A13" s="5">
        <v>17882333978</v>
      </c>
      <c r="B13" s="6">
        <v>44708</v>
      </c>
      <c r="C13" s="6">
        <v>44709</v>
      </c>
      <c r="D13" s="4">
        <v>123</v>
      </c>
      <c r="E13" s="4" t="str">
        <f>VLOOKUP(A13,HOP!A:L,12,0)</f>
        <v>123.00</v>
      </c>
      <c r="F13" s="4" t="str">
        <f>VLOOKUP(A13,HOP!A:C,3,0)</f>
        <v>2533964</v>
      </c>
      <c r="G13" s="4">
        <f t="shared" si="0"/>
        <v>0</v>
      </c>
      <c r="H13" s="4" t="str">
        <f t="shared" si="1"/>
        <v>，2533964</v>
      </c>
      <c r="I13" s="4" t="str">
        <f>VLOOKUP(A13,HOP!A:U,21,0)</f>
        <v>直连</v>
      </c>
    </row>
    <row r="14" s="4" customFormat="1" spans="1:9">
      <c r="A14" s="5">
        <v>17890775837</v>
      </c>
      <c r="B14" s="6">
        <v>44708</v>
      </c>
      <c r="C14" s="6">
        <v>44709</v>
      </c>
      <c r="D14" s="4">
        <v>80</v>
      </c>
      <c r="E14" s="4" t="str">
        <f>VLOOKUP(A14,HOP!A:L,12,0)</f>
        <v>80.00</v>
      </c>
      <c r="F14" s="4" t="str">
        <f>VLOOKUP(A14,HOP!A:C,3,0)</f>
        <v>2536927</v>
      </c>
      <c r="G14" s="4">
        <f t="shared" si="0"/>
        <v>0</v>
      </c>
      <c r="H14" s="4" t="str">
        <f t="shared" si="1"/>
        <v>，2536927</v>
      </c>
      <c r="I14" s="4" t="str">
        <f>VLOOKUP(A14,HOP!A:U,21,0)</f>
        <v>直连</v>
      </c>
    </row>
    <row r="15" s="4" customFormat="1" spans="1:9">
      <c r="A15" s="5">
        <v>17822029190</v>
      </c>
      <c r="B15" s="6">
        <v>44702</v>
      </c>
      <c r="C15" s="6">
        <v>44704</v>
      </c>
      <c r="D15" s="4">
        <v>657.02</v>
      </c>
      <c r="E15" s="4">
        <v>657.02</v>
      </c>
      <c r="F15" s="4" t="str">
        <f>VLOOKUP(A15,HOP!A:C,3,0)</f>
        <v>2518410</v>
      </c>
      <c r="G15" s="4">
        <f t="shared" si="0"/>
        <v>0</v>
      </c>
      <c r="H15" s="4" t="str">
        <f t="shared" si="1"/>
        <v>，2518410</v>
      </c>
      <c r="I15" s="4" t="str">
        <f>VLOOKUP(A15,HOP!A:U,21,0)</f>
        <v>直连</v>
      </c>
    </row>
    <row r="16" s="4" customFormat="1" spans="1:9">
      <c r="A16" s="5">
        <v>17903515506</v>
      </c>
      <c r="B16" s="6">
        <v>44706</v>
      </c>
      <c r="C16" s="6">
        <v>44708</v>
      </c>
      <c r="D16" s="4">
        <v>190</v>
      </c>
      <c r="E16" s="4" t="str">
        <f>VLOOKUP(A16,HOP!A:L,12,0)</f>
        <v>190.00</v>
      </c>
      <c r="F16" s="4" t="str">
        <f>VLOOKUP(A16,HOP!A:C,3,0)</f>
        <v>2542196</v>
      </c>
      <c r="G16" s="4">
        <f t="shared" si="0"/>
        <v>0</v>
      </c>
      <c r="H16" s="4" t="str">
        <f t="shared" si="1"/>
        <v>，2542196</v>
      </c>
      <c r="I16" s="4" t="str">
        <f>VLOOKUP(A16,HOP!A:U,21,0)</f>
        <v>直连</v>
      </c>
    </row>
    <row r="17" s="4" customFormat="1" spans="1:9">
      <c r="A17" s="5">
        <v>17915482014</v>
      </c>
      <c r="B17" s="6">
        <v>44706</v>
      </c>
      <c r="C17" s="6">
        <v>44707</v>
      </c>
      <c r="D17" s="4">
        <v>147</v>
      </c>
      <c r="E17" s="4" t="str">
        <f>VLOOKUP(A17,HOP!A:L,12,0)</f>
        <v>147.00</v>
      </c>
      <c r="F17" s="4" t="str">
        <f>VLOOKUP(A17,HOP!A:C,3,0)</f>
        <v>2546206</v>
      </c>
      <c r="G17" s="4">
        <f t="shared" si="0"/>
        <v>0</v>
      </c>
      <c r="H17" s="4" t="str">
        <f t="shared" si="1"/>
        <v>，2546206</v>
      </c>
      <c r="I17" s="4" t="str">
        <f>VLOOKUP(A17,HOP!A:U,21,0)</f>
        <v>直连</v>
      </c>
    </row>
    <row r="18" s="4" customFormat="1" spans="1:9">
      <c r="A18" s="5">
        <v>17915506061</v>
      </c>
      <c r="B18" s="6">
        <v>44708</v>
      </c>
      <c r="C18" s="6">
        <v>44709</v>
      </c>
      <c r="D18" s="4">
        <v>51</v>
      </c>
      <c r="E18" s="4" t="str">
        <f>VLOOKUP(A18,HOP!A:L,12,0)</f>
        <v>51.00</v>
      </c>
      <c r="F18" s="4" t="str">
        <f>VLOOKUP(A18,HOP!A:C,3,0)</f>
        <v>2546232</v>
      </c>
      <c r="G18" s="4">
        <f t="shared" si="0"/>
        <v>0</v>
      </c>
      <c r="H18" s="4" t="str">
        <f t="shared" si="1"/>
        <v>，2546232</v>
      </c>
      <c r="I18" s="4" t="str">
        <f>VLOOKUP(A18,HOP!A:U,21,0)</f>
        <v>直连</v>
      </c>
    </row>
    <row r="19" s="4" customFormat="1" spans="1:9">
      <c r="A19" s="5">
        <v>17920882038</v>
      </c>
      <c r="B19" s="6">
        <v>44704</v>
      </c>
      <c r="C19" s="6">
        <v>44705</v>
      </c>
      <c r="D19" s="4">
        <v>224</v>
      </c>
      <c r="E19" s="4" t="str">
        <f>VLOOKUP(A19,HOP!A:L,12,0)</f>
        <v>224.00</v>
      </c>
      <c r="F19" s="4" t="str">
        <f>VLOOKUP(A19,HOP!A:C,3,0)</f>
        <v>2547369</v>
      </c>
      <c r="G19" s="4">
        <f t="shared" si="0"/>
        <v>0</v>
      </c>
      <c r="H19" s="4" t="str">
        <f t="shared" si="1"/>
        <v>，2547369</v>
      </c>
      <c r="I19" s="4" t="str">
        <f>VLOOKUP(A19,HOP!A:U,21,0)</f>
        <v>直连</v>
      </c>
    </row>
    <row r="20" s="4" customFormat="1" spans="1:9">
      <c r="A20" s="5">
        <v>17920976790</v>
      </c>
      <c r="B20" s="6">
        <v>44701</v>
      </c>
      <c r="C20" s="6">
        <v>44704</v>
      </c>
      <c r="D20" s="4">
        <v>2748</v>
      </c>
      <c r="E20" s="4" t="str">
        <f>VLOOKUP(A20,HOP!A:L,12,0)</f>
        <v>2748.00</v>
      </c>
      <c r="F20" s="4" t="str">
        <f>VLOOKUP(A20,HOP!A:C,3,0)</f>
        <v>2547396</v>
      </c>
      <c r="G20" s="4">
        <f t="shared" si="0"/>
        <v>0</v>
      </c>
      <c r="H20" s="4" t="str">
        <f t="shared" si="1"/>
        <v>，2547396</v>
      </c>
      <c r="I20" s="4" t="str">
        <f>VLOOKUP(A20,HOP!A:U,21,0)</f>
        <v>直连</v>
      </c>
    </row>
    <row r="21" s="4" customFormat="1" hidden="1" spans="1:9">
      <c r="A21" s="5">
        <v>17921158210</v>
      </c>
      <c r="B21" s="6">
        <v>44704</v>
      </c>
      <c r="C21" s="6">
        <v>44705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17924819188</v>
      </c>
      <c r="B22" s="6">
        <v>44708</v>
      </c>
      <c r="C22" s="6">
        <v>44709</v>
      </c>
      <c r="D22" s="4">
        <v>80</v>
      </c>
      <c r="E22" s="4" t="str">
        <f>VLOOKUP(A22,HOP!A:L,12,0)</f>
        <v>80.00</v>
      </c>
      <c r="F22" s="4" t="str">
        <f>VLOOKUP(A22,HOP!A:C,3,0)</f>
        <v>2548001</v>
      </c>
      <c r="G22" s="4">
        <f t="shared" si="0"/>
        <v>0</v>
      </c>
      <c r="H22" s="4" t="str">
        <f t="shared" si="1"/>
        <v>，2548001</v>
      </c>
      <c r="I22" s="4" t="str">
        <f>VLOOKUP(A22,HOP!A:U,21,0)</f>
        <v>直连</v>
      </c>
    </row>
    <row r="23" s="4" customFormat="1" spans="1:9">
      <c r="A23" s="5">
        <v>17927686313</v>
      </c>
      <c r="B23" s="6">
        <v>44703</v>
      </c>
      <c r="C23" s="6">
        <v>44706</v>
      </c>
      <c r="D23" s="4">
        <v>168</v>
      </c>
      <c r="E23" s="4" t="str">
        <f>VLOOKUP(A23,HOP!A:L,12,0)</f>
        <v>168.00</v>
      </c>
      <c r="F23" s="4" t="str">
        <f>VLOOKUP(A23,HOP!A:C,3,0)</f>
        <v>2549410</v>
      </c>
      <c r="G23" s="4">
        <f t="shared" si="0"/>
        <v>0</v>
      </c>
      <c r="H23" s="4" t="str">
        <f t="shared" si="1"/>
        <v>，2549410</v>
      </c>
      <c r="I23" s="4" t="str">
        <f>VLOOKUP(A23,HOP!A:U,21,0)</f>
        <v>直采</v>
      </c>
    </row>
    <row r="24" s="4" customFormat="1" spans="1:9">
      <c r="A24" s="5">
        <v>17940504031</v>
      </c>
      <c r="B24" s="6">
        <v>44709</v>
      </c>
      <c r="C24" s="6">
        <v>44710</v>
      </c>
      <c r="D24" s="4">
        <v>79</v>
      </c>
      <c r="E24" s="4" t="str">
        <f>VLOOKUP(A24,HOP!A:L,12,0)</f>
        <v>79.00</v>
      </c>
      <c r="F24" s="4" t="str">
        <f>VLOOKUP(A24,HOP!A:C,3,0)</f>
        <v>2552864</v>
      </c>
      <c r="G24" s="4">
        <f t="shared" si="0"/>
        <v>0</v>
      </c>
      <c r="H24" s="4" t="str">
        <f t="shared" si="1"/>
        <v>，2552864</v>
      </c>
      <c r="I24" s="4" t="str">
        <f>VLOOKUP(A24,HOP!A:U,21,0)</f>
        <v>直采</v>
      </c>
    </row>
    <row r="25" s="4" customFormat="1" spans="1:9">
      <c r="A25" s="5">
        <v>17940521157</v>
      </c>
      <c r="B25" s="6">
        <v>44709</v>
      </c>
      <c r="C25" s="6">
        <v>44710</v>
      </c>
      <c r="D25" s="4">
        <v>79</v>
      </c>
      <c r="E25" s="4" t="str">
        <f>VLOOKUP(A25,HOP!A:L,12,0)</f>
        <v>79.00</v>
      </c>
      <c r="F25" s="4" t="str">
        <f>VLOOKUP(A25,HOP!A:C,3,0)</f>
        <v>2552868</v>
      </c>
      <c r="G25" s="4">
        <f t="shared" si="0"/>
        <v>0</v>
      </c>
      <c r="H25" s="4" t="str">
        <f t="shared" si="1"/>
        <v>，2552868</v>
      </c>
      <c r="I25" s="4" t="str">
        <f>VLOOKUP(A25,HOP!A:U,21,0)</f>
        <v>直采</v>
      </c>
    </row>
    <row r="26" s="4" customFormat="1" spans="1:9">
      <c r="A26" s="5">
        <v>17943860746</v>
      </c>
      <c r="B26" s="6">
        <v>44703</v>
      </c>
      <c r="C26" s="6">
        <v>44706</v>
      </c>
      <c r="D26" s="4">
        <v>246</v>
      </c>
      <c r="E26" s="4" t="str">
        <f>VLOOKUP(A26,HOP!A:L,12,0)</f>
        <v>246.00</v>
      </c>
      <c r="F26" s="4" t="str">
        <f>VLOOKUP(A26,HOP!A:C,3,0)</f>
        <v>2553356</v>
      </c>
      <c r="G26" s="4">
        <f t="shared" si="0"/>
        <v>0</v>
      </c>
      <c r="H26" s="4" t="str">
        <f t="shared" si="1"/>
        <v>，2553356</v>
      </c>
      <c r="I26" s="4" t="str">
        <f>VLOOKUP(A26,HOP!A:U,21,0)</f>
        <v>直采</v>
      </c>
    </row>
    <row r="27" s="4" customFormat="1" spans="1:9">
      <c r="A27" s="5">
        <v>17945768807</v>
      </c>
      <c r="B27" s="6">
        <v>44701</v>
      </c>
      <c r="C27" s="6">
        <v>44704</v>
      </c>
      <c r="D27" s="4">
        <v>246</v>
      </c>
      <c r="E27" s="4" t="str">
        <f>VLOOKUP(A27,HOP!A:L,12,0)</f>
        <v>246.00</v>
      </c>
      <c r="F27" s="4" t="str">
        <f>VLOOKUP(A27,HOP!A:C,3,0)</f>
        <v>2553892</v>
      </c>
      <c r="G27" s="4">
        <f t="shared" si="0"/>
        <v>0</v>
      </c>
      <c r="H27" s="4" t="str">
        <f t="shared" si="1"/>
        <v>，2553892</v>
      </c>
      <c r="I27" s="4" t="str">
        <f>VLOOKUP(A27,HOP!A:U,21,0)</f>
        <v>直采</v>
      </c>
    </row>
    <row r="28" s="4" customFormat="1" spans="1:9">
      <c r="A28" s="5">
        <v>17945887879</v>
      </c>
      <c r="B28" s="6">
        <v>44701</v>
      </c>
      <c r="C28" s="6">
        <v>44706</v>
      </c>
      <c r="D28" s="4">
        <v>835</v>
      </c>
      <c r="E28" s="4" t="str">
        <f>VLOOKUP(A28,HOP!A:L,12,0)</f>
        <v>835.00</v>
      </c>
      <c r="F28" s="4" t="str">
        <f>VLOOKUP(A28,HOP!A:C,3,0)</f>
        <v>2553951</v>
      </c>
      <c r="G28" s="4">
        <f t="shared" si="0"/>
        <v>0</v>
      </c>
      <c r="H28" s="4" t="str">
        <f t="shared" si="1"/>
        <v>，2553951</v>
      </c>
      <c r="I28" s="4" t="str">
        <f>VLOOKUP(A28,HOP!A:U,21,0)</f>
        <v>直采</v>
      </c>
    </row>
    <row r="29" s="4" customFormat="1" spans="1:9">
      <c r="A29" s="5">
        <v>17945894726</v>
      </c>
      <c r="B29" s="6">
        <v>44701</v>
      </c>
      <c r="C29" s="6">
        <v>44706</v>
      </c>
      <c r="D29" s="4">
        <v>835</v>
      </c>
      <c r="E29" s="4" t="str">
        <f>VLOOKUP(A29,HOP!A:L,12,0)</f>
        <v>835.00</v>
      </c>
      <c r="F29" s="4" t="str">
        <f>VLOOKUP(A29,HOP!A:C,3,0)</f>
        <v>2553954</v>
      </c>
      <c r="G29" s="4">
        <f t="shared" si="0"/>
        <v>0</v>
      </c>
      <c r="H29" s="4" t="str">
        <f t="shared" si="1"/>
        <v>，2553954</v>
      </c>
      <c r="I29" s="4" t="str">
        <f>VLOOKUP(A29,HOP!A:U,21,0)</f>
        <v>直采</v>
      </c>
    </row>
    <row r="30" s="4" customFormat="1" spans="1:9">
      <c r="A30" s="5">
        <v>17949317938</v>
      </c>
      <c r="B30" s="6">
        <v>44708</v>
      </c>
      <c r="C30" s="6">
        <v>44709</v>
      </c>
      <c r="D30" s="4">
        <v>49</v>
      </c>
      <c r="E30" s="4" t="str">
        <f>VLOOKUP(A30,HOP!A:L,12,0)</f>
        <v>49.00</v>
      </c>
      <c r="F30" s="4" t="str">
        <f>VLOOKUP(A30,HOP!A:C,3,0)</f>
        <v>2554463</v>
      </c>
      <c r="G30" s="4">
        <f t="shared" si="0"/>
        <v>0</v>
      </c>
      <c r="H30" s="4" t="str">
        <f t="shared" si="1"/>
        <v>，2554463</v>
      </c>
      <c r="I30" s="4" t="str">
        <f>VLOOKUP(A30,HOP!A:U,21,0)</f>
        <v>直连</v>
      </c>
    </row>
    <row r="31" s="4" customFormat="1" spans="1:9">
      <c r="A31" s="5">
        <v>17949720328</v>
      </c>
      <c r="B31" s="6">
        <v>44709</v>
      </c>
      <c r="C31" s="6">
        <v>44710</v>
      </c>
      <c r="D31" s="4">
        <v>123</v>
      </c>
      <c r="E31" s="4" t="str">
        <f>VLOOKUP(A31,HOP!A:L,12,0)</f>
        <v>123.00</v>
      </c>
      <c r="F31" s="4" t="str">
        <f>VLOOKUP(A31,HOP!A:C,3,0)</f>
        <v>2554640</v>
      </c>
      <c r="G31" s="4">
        <f t="shared" si="0"/>
        <v>0</v>
      </c>
      <c r="H31" s="4" t="str">
        <f t="shared" si="1"/>
        <v>，2554640</v>
      </c>
      <c r="I31" s="4" t="str">
        <f>VLOOKUP(A31,HOP!A:U,21,0)</f>
        <v>直连</v>
      </c>
    </row>
    <row r="32" s="4" customFormat="1" spans="1:9">
      <c r="A32" s="5">
        <v>17949739922</v>
      </c>
      <c r="B32" s="6">
        <v>44703</v>
      </c>
      <c r="C32" s="6">
        <v>44706</v>
      </c>
      <c r="D32" s="4">
        <v>282</v>
      </c>
      <c r="E32" s="4" t="str">
        <f>VLOOKUP(A32,HOP!A:L,12,0)</f>
        <v>282.00</v>
      </c>
      <c r="F32" s="4" t="str">
        <f>VLOOKUP(A32,HOP!A:C,3,0)</f>
        <v>2554668</v>
      </c>
      <c r="G32" s="4">
        <f t="shared" si="0"/>
        <v>0</v>
      </c>
      <c r="H32" s="4" t="str">
        <f t="shared" si="1"/>
        <v>，2554668</v>
      </c>
      <c r="I32" s="4" t="str">
        <f>VLOOKUP(A32,HOP!A:U,21,0)</f>
        <v>直连</v>
      </c>
    </row>
    <row r="33" s="4" customFormat="1" spans="1:9">
      <c r="A33" s="5">
        <v>17955905772</v>
      </c>
      <c r="B33" s="6">
        <v>44704</v>
      </c>
      <c r="C33" s="6">
        <v>44706</v>
      </c>
      <c r="D33" s="4">
        <v>234</v>
      </c>
      <c r="E33" s="4" t="str">
        <f>VLOOKUP(A33,HOP!A:L,12,0)</f>
        <v>234.00</v>
      </c>
      <c r="F33" s="4" t="str">
        <f>VLOOKUP(A33,HOP!A:C,3,0)</f>
        <v>2555974</v>
      </c>
      <c r="G33" s="4">
        <f t="shared" si="0"/>
        <v>0</v>
      </c>
      <c r="H33" s="4" t="str">
        <f t="shared" si="1"/>
        <v>，2555974</v>
      </c>
      <c r="I33" s="4" t="str">
        <f>VLOOKUP(A33,HOP!A:U,21,0)</f>
        <v>直采</v>
      </c>
    </row>
    <row r="34" s="4" customFormat="1" spans="1:9">
      <c r="A34" s="5">
        <v>17959877540</v>
      </c>
      <c r="B34" s="6">
        <v>44709</v>
      </c>
      <c r="C34" s="6">
        <v>44710</v>
      </c>
      <c r="D34" s="4">
        <v>84</v>
      </c>
      <c r="E34" s="4" t="str">
        <f>VLOOKUP(A34,HOP!A:L,12,0)</f>
        <v>84.00</v>
      </c>
      <c r="F34" s="4" t="str">
        <f>VLOOKUP(A34,HOP!A:C,3,0)</f>
        <v>2556667</v>
      </c>
      <c r="G34" s="4">
        <f t="shared" si="0"/>
        <v>0</v>
      </c>
      <c r="H34" s="4" t="str">
        <f t="shared" si="1"/>
        <v>，2556667</v>
      </c>
      <c r="I34" s="4" t="str">
        <f>VLOOKUP(A34,HOP!A:U,21,0)</f>
        <v>直连</v>
      </c>
    </row>
    <row r="35" s="4" customFormat="1" spans="1:9">
      <c r="A35" s="5">
        <v>17961292022</v>
      </c>
      <c r="B35" s="6">
        <v>44703</v>
      </c>
      <c r="C35" s="6">
        <v>44704</v>
      </c>
      <c r="D35" s="4">
        <v>210</v>
      </c>
      <c r="E35" s="4" t="str">
        <f>VLOOKUP(A35,HOP!A:L,12,0)</f>
        <v>210.00</v>
      </c>
      <c r="F35" s="4" t="str">
        <f>VLOOKUP(A35,HOP!A:C,3,0)</f>
        <v>2557086</v>
      </c>
      <c r="G35" s="4">
        <f t="shared" ref="G35:G66" si="2">D35-E35</f>
        <v>0</v>
      </c>
      <c r="H35" s="4" t="str">
        <f t="shared" ref="H35:H66" si="3">$H$1&amp;F35</f>
        <v>，2557086</v>
      </c>
      <c r="I35" s="4" t="str">
        <f>VLOOKUP(A35,HOP!A:U,21,0)</f>
        <v>直连</v>
      </c>
    </row>
    <row r="36" s="4" customFormat="1" spans="1:9">
      <c r="A36" s="5">
        <v>17961305157</v>
      </c>
      <c r="B36" s="6">
        <v>44702</v>
      </c>
      <c r="C36" s="6">
        <v>44705</v>
      </c>
      <c r="D36" s="4">
        <v>579</v>
      </c>
      <c r="E36" s="4" t="str">
        <f>VLOOKUP(A36,HOP!A:L,12,0)</f>
        <v>579.00</v>
      </c>
      <c r="F36" s="4" t="str">
        <f>VLOOKUP(A36,HOP!A:C,3,0)</f>
        <v>2557092</v>
      </c>
      <c r="G36" s="4">
        <f t="shared" si="2"/>
        <v>0</v>
      </c>
      <c r="H36" s="4" t="str">
        <f t="shared" si="3"/>
        <v>，2557092</v>
      </c>
      <c r="I36" s="4" t="str">
        <f>VLOOKUP(A36,HOP!A:U,21,0)</f>
        <v>直连</v>
      </c>
    </row>
    <row r="37" s="4" customFormat="1" spans="1:9">
      <c r="A37" s="5">
        <v>17963754626</v>
      </c>
      <c r="B37" s="6">
        <v>44701</v>
      </c>
      <c r="C37" s="6">
        <v>44704</v>
      </c>
      <c r="D37" s="4">
        <v>389</v>
      </c>
      <c r="E37" s="4" t="str">
        <f>VLOOKUP(A37,HOP!A:L,12,0)</f>
        <v>389.00</v>
      </c>
      <c r="F37" s="4" t="str">
        <f>VLOOKUP(A37,HOP!A:C,3,0)</f>
        <v>2557407</v>
      </c>
      <c r="G37" s="4">
        <f t="shared" si="2"/>
        <v>0</v>
      </c>
      <c r="H37" s="4" t="str">
        <f t="shared" si="3"/>
        <v>，2557407</v>
      </c>
      <c r="I37" s="4" t="str">
        <f>VLOOKUP(A37,HOP!A:U,21,0)</f>
        <v>直连</v>
      </c>
    </row>
    <row r="38" s="4" customFormat="1" spans="1:9">
      <c r="A38" s="5">
        <v>17964442735</v>
      </c>
      <c r="B38" s="6">
        <v>44704</v>
      </c>
      <c r="C38" s="6">
        <v>44710</v>
      </c>
      <c r="D38" s="4">
        <v>1116</v>
      </c>
      <c r="E38" s="4" t="str">
        <f>VLOOKUP(A38,HOP!A:L,12,0)</f>
        <v>1116.00</v>
      </c>
      <c r="F38" s="4" t="str">
        <f>VLOOKUP(A38,HOP!A:C,3,0)</f>
        <v>2557585</v>
      </c>
      <c r="G38" s="4">
        <f t="shared" si="2"/>
        <v>0</v>
      </c>
      <c r="H38" s="4" t="str">
        <f t="shared" si="3"/>
        <v>，2557585</v>
      </c>
      <c r="I38" s="4" t="str">
        <f>VLOOKUP(A38,HOP!A:U,21,0)</f>
        <v>直采</v>
      </c>
    </row>
    <row r="39" s="4" customFormat="1" spans="1:9">
      <c r="A39" s="5">
        <v>17964716870</v>
      </c>
      <c r="B39" s="6">
        <v>44703</v>
      </c>
      <c r="C39" s="6">
        <v>44707</v>
      </c>
      <c r="D39" s="4">
        <v>332</v>
      </c>
      <c r="E39" s="4" t="str">
        <f>VLOOKUP(A39,HOP!A:L,12,0)</f>
        <v>332.00</v>
      </c>
      <c r="F39" s="4" t="str">
        <f>VLOOKUP(A39,HOP!A:C,3,0)</f>
        <v>2557662</v>
      </c>
      <c r="G39" s="4">
        <f t="shared" si="2"/>
        <v>0</v>
      </c>
      <c r="H39" s="4" t="str">
        <f t="shared" si="3"/>
        <v>，2557662</v>
      </c>
      <c r="I39" s="4" t="str">
        <f>VLOOKUP(A39,HOP!A:U,21,0)</f>
        <v>直采</v>
      </c>
    </row>
    <row r="40" s="4" customFormat="1" spans="1:9">
      <c r="A40" s="5">
        <v>17967713531</v>
      </c>
      <c r="B40" s="6">
        <v>44708</v>
      </c>
      <c r="C40" s="6">
        <v>44710</v>
      </c>
      <c r="D40" s="4">
        <v>322</v>
      </c>
      <c r="E40" s="4" t="str">
        <f>VLOOKUP(A40,HOP!A:L,12,0)</f>
        <v>322.00</v>
      </c>
      <c r="F40" s="4" t="str">
        <f>VLOOKUP(A40,HOP!A:C,3,0)</f>
        <v>2558113</v>
      </c>
      <c r="G40" s="4">
        <f t="shared" si="2"/>
        <v>0</v>
      </c>
      <c r="H40" s="4" t="str">
        <f t="shared" si="3"/>
        <v>，2558113</v>
      </c>
      <c r="I40" s="4" t="str">
        <f>VLOOKUP(A40,HOP!A:U,21,0)</f>
        <v>直连</v>
      </c>
    </row>
    <row r="41" s="4" customFormat="1" spans="1:9">
      <c r="A41" s="5">
        <v>17968020585</v>
      </c>
      <c r="B41" s="6">
        <v>44702</v>
      </c>
      <c r="C41" s="6">
        <v>44705</v>
      </c>
      <c r="D41" s="4">
        <v>114</v>
      </c>
      <c r="E41" s="4" t="str">
        <f>VLOOKUP(A41,HOP!A:L,12,0)</f>
        <v>114.00</v>
      </c>
      <c r="F41" s="4" t="str">
        <f>VLOOKUP(A41,HOP!A:C,3,0)</f>
        <v>2558231</v>
      </c>
      <c r="G41" s="4">
        <f t="shared" si="2"/>
        <v>0</v>
      </c>
      <c r="H41" s="4" t="str">
        <f t="shared" si="3"/>
        <v>，2558231</v>
      </c>
      <c r="I41" s="4" t="str">
        <f>VLOOKUP(A41,HOP!A:U,21,0)</f>
        <v>直连</v>
      </c>
    </row>
    <row r="42" s="4" customFormat="1" spans="1:9">
      <c r="A42" s="5">
        <v>17968139836</v>
      </c>
      <c r="B42" s="6">
        <v>44703</v>
      </c>
      <c r="C42" s="6">
        <v>44705</v>
      </c>
      <c r="D42" s="4">
        <v>44</v>
      </c>
      <c r="E42" s="4" t="str">
        <f>VLOOKUP(A42,HOP!A:L,12,0)</f>
        <v>44.00</v>
      </c>
      <c r="F42" s="4" t="str">
        <f>VLOOKUP(A42,HOP!A:C,3,0)</f>
        <v>2558315</v>
      </c>
      <c r="G42" s="4">
        <f t="shared" si="2"/>
        <v>0</v>
      </c>
      <c r="H42" s="4" t="str">
        <f t="shared" si="3"/>
        <v>，2558315</v>
      </c>
      <c r="I42" s="4" t="str">
        <f>VLOOKUP(A42,HOP!A:U,21,0)</f>
        <v>直连</v>
      </c>
    </row>
    <row r="43" s="4" customFormat="1" hidden="1" spans="1:9">
      <c r="A43" s="5">
        <v>17973086035</v>
      </c>
      <c r="B43" s="6">
        <v>44704</v>
      </c>
      <c r="C43" s="6">
        <v>44705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spans="1:9">
      <c r="A44" s="5">
        <v>17973554039</v>
      </c>
      <c r="B44" s="6">
        <v>44703</v>
      </c>
      <c r="C44" s="6">
        <v>44708</v>
      </c>
      <c r="D44" s="4">
        <v>290</v>
      </c>
      <c r="E44" s="4" t="str">
        <f>VLOOKUP(A44,HOP!A:L,12,0)</f>
        <v>290.00</v>
      </c>
      <c r="F44" s="4" t="str">
        <f>VLOOKUP(A44,HOP!A:C,3,0)</f>
        <v>2559925</v>
      </c>
      <c r="G44" s="4">
        <f t="shared" si="2"/>
        <v>0</v>
      </c>
      <c r="H44" s="4" t="str">
        <f t="shared" si="3"/>
        <v>，2559925</v>
      </c>
      <c r="I44" s="4" t="str">
        <f>VLOOKUP(A44,HOP!A:U,21,0)</f>
        <v>直连</v>
      </c>
    </row>
    <row r="45" s="4" customFormat="1" spans="1:9">
      <c r="A45" s="5">
        <v>17975718156</v>
      </c>
      <c r="B45" s="6">
        <v>44703</v>
      </c>
      <c r="C45" s="6">
        <v>44704</v>
      </c>
      <c r="D45" s="4">
        <v>98</v>
      </c>
      <c r="E45" s="4" t="str">
        <f>VLOOKUP(A45,HOP!A:L,12,0)</f>
        <v>98.00</v>
      </c>
      <c r="F45" s="4" t="str">
        <f>VLOOKUP(A45,HOP!A:C,3,0)</f>
        <v>2560031</v>
      </c>
      <c r="G45" s="4">
        <f t="shared" si="2"/>
        <v>0</v>
      </c>
      <c r="H45" s="4" t="str">
        <f t="shared" si="3"/>
        <v>，2560031</v>
      </c>
      <c r="I45" s="4" t="str">
        <f>VLOOKUP(A45,HOP!A:U,21,0)</f>
        <v>直连</v>
      </c>
    </row>
    <row r="46" s="4" customFormat="1" spans="1:9">
      <c r="A46" s="5">
        <v>17977278265</v>
      </c>
      <c r="B46" s="6">
        <v>44704</v>
      </c>
      <c r="C46" s="6">
        <v>44708</v>
      </c>
      <c r="D46" s="4">
        <v>332</v>
      </c>
      <c r="E46" s="4" t="str">
        <f>VLOOKUP(A46,HOP!A:L,12,0)</f>
        <v>332.00</v>
      </c>
      <c r="F46" s="4" t="str">
        <f>VLOOKUP(A46,HOP!A:C,3,0)</f>
        <v>2560593</v>
      </c>
      <c r="G46" s="4">
        <f t="shared" si="2"/>
        <v>0</v>
      </c>
      <c r="H46" s="4" t="str">
        <f t="shared" si="3"/>
        <v>，2560593</v>
      </c>
      <c r="I46" s="4" t="str">
        <f>VLOOKUP(A46,HOP!A:U,21,0)</f>
        <v>直采</v>
      </c>
    </row>
    <row r="47" s="4" customFormat="1" spans="1:9">
      <c r="A47" s="5">
        <v>17977650558</v>
      </c>
      <c r="B47" s="6">
        <v>44704</v>
      </c>
      <c r="C47" s="6">
        <v>44705</v>
      </c>
      <c r="D47" s="4">
        <v>11</v>
      </c>
      <c r="E47" s="4" t="str">
        <f>VLOOKUP(A47,HOP!A:L,12,0)</f>
        <v>11.00</v>
      </c>
      <c r="F47" s="4" t="str">
        <f>VLOOKUP(A47,HOP!A:C,3,0)</f>
        <v>2560830</v>
      </c>
      <c r="G47" s="4">
        <f t="shared" si="2"/>
        <v>0</v>
      </c>
      <c r="H47" s="4" t="str">
        <f t="shared" si="3"/>
        <v>，2560830</v>
      </c>
      <c r="I47" s="4" t="str">
        <f>VLOOKUP(A47,HOP!A:U,21,0)</f>
        <v>直连</v>
      </c>
    </row>
    <row r="48" s="4" customFormat="1" spans="1:9">
      <c r="A48" s="5">
        <v>17980446617</v>
      </c>
      <c r="B48" s="6">
        <v>44704</v>
      </c>
      <c r="C48" s="6">
        <v>44705</v>
      </c>
      <c r="D48" s="4">
        <v>11</v>
      </c>
      <c r="E48" s="4" t="str">
        <f>VLOOKUP(A48,HOP!A:L,12,0)</f>
        <v>11.00</v>
      </c>
      <c r="F48" s="4" t="str">
        <f>VLOOKUP(A48,HOP!A:C,3,0)</f>
        <v>2561265</v>
      </c>
      <c r="G48" s="4">
        <f t="shared" si="2"/>
        <v>0</v>
      </c>
      <c r="H48" s="4" t="str">
        <f t="shared" si="3"/>
        <v>，2561265</v>
      </c>
      <c r="I48" s="4" t="str">
        <f>VLOOKUP(A48,HOP!A:U,21,0)</f>
        <v>直连</v>
      </c>
    </row>
    <row r="49" s="4" customFormat="1" hidden="1" spans="1:9">
      <c r="A49" s="5">
        <v>17980810713</v>
      </c>
      <c r="B49" s="6">
        <v>44706</v>
      </c>
      <c r="C49" s="6">
        <v>44707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17983779339</v>
      </c>
      <c r="B50" s="6">
        <v>44706</v>
      </c>
      <c r="C50" s="6">
        <v>44708</v>
      </c>
      <c r="D50" s="4">
        <v>128</v>
      </c>
      <c r="E50" s="4" t="str">
        <f>VLOOKUP(A50,HOP!A:L,12,0)</f>
        <v>128.00</v>
      </c>
      <c r="F50" s="4" t="str">
        <f>VLOOKUP(A50,HOP!A:C,3,0)</f>
        <v>2561882</v>
      </c>
      <c r="G50" s="4">
        <f t="shared" si="2"/>
        <v>0</v>
      </c>
      <c r="H50" s="4" t="str">
        <f t="shared" si="3"/>
        <v>，2561882</v>
      </c>
      <c r="I50" s="4" t="str">
        <f>VLOOKUP(A50,HOP!A:U,21,0)</f>
        <v>直连</v>
      </c>
    </row>
    <row r="51" s="4" customFormat="1" spans="1:9">
      <c r="A51" s="5">
        <v>17984022868</v>
      </c>
      <c r="B51" s="6">
        <v>44705</v>
      </c>
      <c r="C51" s="6">
        <v>44706</v>
      </c>
      <c r="D51" s="4">
        <v>56</v>
      </c>
      <c r="E51" s="4" t="str">
        <f>VLOOKUP(A51,HOP!A:L,12,0)</f>
        <v>56.00</v>
      </c>
      <c r="F51" s="4" t="str">
        <f>VLOOKUP(A51,HOP!A:C,3,0)</f>
        <v>2561921</v>
      </c>
      <c r="G51" s="4">
        <f t="shared" si="2"/>
        <v>0</v>
      </c>
      <c r="H51" s="4" t="str">
        <f t="shared" si="3"/>
        <v>，2561921</v>
      </c>
      <c r="I51" s="4" t="str">
        <f>VLOOKUP(A51,HOP!A:U,21,0)</f>
        <v>直连</v>
      </c>
    </row>
    <row r="52" s="4" customFormat="1" spans="1:9">
      <c r="A52" s="5">
        <v>17984086489</v>
      </c>
      <c r="B52" s="6">
        <v>44707</v>
      </c>
      <c r="C52" s="6">
        <v>44710</v>
      </c>
      <c r="D52" s="4">
        <v>165</v>
      </c>
      <c r="E52" s="4" t="str">
        <f>VLOOKUP(A52,HOP!A:L,12,0)</f>
        <v>165.00</v>
      </c>
      <c r="F52" s="4" t="str">
        <f>VLOOKUP(A52,HOP!A:C,3,0)</f>
        <v>2561953</v>
      </c>
      <c r="G52" s="4">
        <f t="shared" si="2"/>
        <v>0</v>
      </c>
      <c r="H52" s="4" t="str">
        <f t="shared" si="3"/>
        <v>，2561953</v>
      </c>
      <c r="I52" s="4" t="str">
        <f>VLOOKUP(A52,HOP!A:U,21,0)</f>
        <v>直连</v>
      </c>
    </row>
    <row r="53" s="4" customFormat="1" spans="1:9">
      <c r="A53" s="5">
        <v>17984170753</v>
      </c>
      <c r="B53" s="6">
        <v>44704</v>
      </c>
      <c r="C53" s="6">
        <v>44705</v>
      </c>
      <c r="D53" s="4">
        <v>49</v>
      </c>
      <c r="E53" s="4" t="str">
        <f>VLOOKUP(A53,HOP!A:L,12,0)</f>
        <v>49.00</v>
      </c>
      <c r="F53" s="4" t="str">
        <f>VLOOKUP(A53,HOP!A:C,3,0)</f>
        <v>2561968</v>
      </c>
      <c r="G53" s="4">
        <f t="shared" si="2"/>
        <v>0</v>
      </c>
      <c r="H53" s="4" t="str">
        <f t="shared" si="3"/>
        <v>，2561968</v>
      </c>
      <c r="I53" s="4" t="str">
        <f>VLOOKUP(A53,HOP!A:U,21,0)</f>
        <v>直连</v>
      </c>
    </row>
    <row r="54" s="4" customFormat="1" spans="1:9">
      <c r="A54" s="5">
        <v>17984407428</v>
      </c>
      <c r="B54" s="6">
        <v>44706</v>
      </c>
      <c r="C54" s="6">
        <v>44708</v>
      </c>
      <c r="D54" s="4">
        <v>192</v>
      </c>
      <c r="E54" s="4" t="str">
        <f>VLOOKUP(A54,HOP!A:L,12,0)</f>
        <v>192.00</v>
      </c>
      <c r="F54" s="4" t="str">
        <f>VLOOKUP(A54,HOP!A:C,3,0)</f>
        <v>2562041</v>
      </c>
      <c r="G54" s="4">
        <f t="shared" si="2"/>
        <v>0</v>
      </c>
      <c r="H54" s="4" t="str">
        <f t="shared" si="3"/>
        <v>，2562041</v>
      </c>
      <c r="I54" s="4" t="str">
        <f>VLOOKUP(A54,HOP!A:U,21,0)</f>
        <v>直采</v>
      </c>
    </row>
    <row r="55" s="4" customFormat="1" spans="1:9">
      <c r="A55" s="5">
        <v>17984669635</v>
      </c>
      <c r="B55" s="6">
        <v>44706</v>
      </c>
      <c r="C55" s="6">
        <v>44708</v>
      </c>
      <c r="D55" s="4">
        <v>170</v>
      </c>
      <c r="E55" s="4" t="str">
        <f>VLOOKUP(A55,HOP!A:L,12,0)</f>
        <v>170.00</v>
      </c>
      <c r="F55" s="4" t="str">
        <f>VLOOKUP(A55,HOP!A:C,3,0)</f>
        <v>2562139</v>
      </c>
      <c r="G55" s="4">
        <f t="shared" si="2"/>
        <v>0</v>
      </c>
      <c r="H55" s="4" t="str">
        <f t="shared" si="3"/>
        <v>，2562139</v>
      </c>
      <c r="I55" s="4" t="str">
        <f>VLOOKUP(A55,HOP!A:U,21,0)</f>
        <v>直采</v>
      </c>
    </row>
    <row r="56" s="4" customFormat="1" spans="1:9">
      <c r="A56" s="5">
        <v>17984656394</v>
      </c>
      <c r="B56" s="6">
        <v>44705</v>
      </c>
      <c r="C56" s="6">
        <v>44706</v>
      </c>
      <c r="D56" s="4">
        <v>44</v>
      </c>
      <c r="E56" s="4" t="str">
        <f>VLOOKUP(A56,HOP!A:L,12,0)</f>
        <v>44.00</v>
      </c>
      <c r="F56" s="4" t="str">
        <f>VLOOKUP(A56,HOP!A:C,3,0)</f>
        <v>2562133</v>
      </c>
      <c r="G56" s="4">
        <f t="shared" si="2"/>
        <v>0</v>
      </c>
      <c r="H56" s="4" t="str">
        <f t="shared" si="3"/>
        <v>，2562133</v>
      </c>
      <c r="I56" s="4" t="str">
        <f>VLOOKUP(A56,HOP!A:U,21,0)</f>
        <v>直连</v>
      </c>
    </row>
    <row r="57" s="4" customFormat="1" hidden="1" spans="1:9">
      <c r="A57" s="5">
        <v>17992466480</v>
      </c>
      <c r="B57" s="6">
        <v>44709</v>
      </c>
      <c r="C57" s="6">
        <v>44710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17993462775</v>
      </c>
      <c r="B58" s="6">
        <v>44707</v>
      </c>
      <c r="C58" s="6">
        <v>44708</v>
      </c>
      <c r="D58" s="4">
        <v>104</v>
      </c>
      <c r="E58" s="4" t="str">
        <f>VLOOKUP(A58,HOP!A:L,12,0)</f>
        <v>104.00</v>
      </c>
      <c r="F58" s="4" t="str">
        <f>VLOOKUP(A58,HOP!A:C,3,0)</f>
        <v>2563803</v>
      </c>
      <c r="G58" s="4">
        <f t="shared" si="2"/>
        <v>0</v>
      </c>
      <c r="H58" s="4" t="str">
        <f t="shared" si="3"/>
        <v>，2563803</v>
      </c>
      <c r="I58" s="4" t="str">
        <f>VLOOKUP(A58,HOP!A:U,21,0)</f>
        <v>直连</v>
      </c>
    </row>
    <row r="59" s="4" customFormat="1" spans="1:9">
      <c r="A59" s="5">
        <v>17999739247</v>
      </c>
      <c r="B59" s="6">
        <v>44707</v>
      </c>
      <c r="C59" s="6">
        <v>44708</v>
      </c>
      <c r="D59" s="4">
        <v>99</v>
      </c>
      <c r="E59" s="4" t="str">
        <f>VLOOKUP(A59,HOP!A:L,12,0)</f>
        <v>99.00</v>
      </c>
      <c r="F59" s="4" t="str">
        <f>VLOOKUP(A59,HOP!A:C,3,0)</f>
        <v>2564463</v>
      </c>
      <c r="G59" s="4">
        <f t="shared" si="2"/>
        <v>0</v>
      </c>
      <c r="H59" s="4" t="str">
        <f t="shared" si="3"/>
        <v>，2564463</v>
      </c>
      <c r="I59" s="4" t="str">
        <f>VLOOKUP(A59,HOP!A:U,21,0)</f>
        <v>直连</v>
      </c>
    </row>
    <row r="60" s="4" customFormat="1" spans="1:9">
      <c r="A60" s="5">
        <v>18003779313</v>
      </c>
      <c r="B60" s="6">
        <v>44708</v>
      </c>
      <c r="C60" s="6">
        <v>44710</v>
      </c>
      <c r="D60" s="4">
        <v>438</v>
      </c>
      <c r="E60" s="4" t="str">
        <f>VLOOKUP(A60,HOP!A:L,12,0)</f>
        <v>438.00</v>
      </c>
      <c r="F60" s="4" t="str">
        <f>VLOOKUP(A60,HOP!A:C,3,0)</f>
        <v>2565061</v>
      </c>
      <c r="G60" s="4">
        <f t="shared" si="2"/>
        <v>0</v>
      </c>
      <c r="H60" s="4" t="str">
        <f t="shared" si="3"/>
        <v>，2565061</v>
      </c>
      <c r="I60" s="4" t="str">
        <f>VLOOKUP(A60,HOP!A:U,21,0)</f>
        <v>直连</v>
      </c>
    </row>
    <row r="61" s="4" customFormat="1" hidden="1" spans="1:9">
      <c r="A61" s="5">
        <v>18005139522</v>
      </c>
      <c r="B61" s="6">
        <v>44708</v>
      </c>
      <c r="C61" s="6">
        <v>44709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spans="1:10">
      <c r="A62" s="5">
        <v>17889450139</v>
      </c>
      <c r="B62" s="6">
        <v>44702</v>
      </c>
      <c r="C62" s="6">
        <v>44703</v>
      </c>
      <c r="D62" s="4">
        <v>-52</v>
      </c>
      <c r="E62" s="4" t="e">
        <f>VLOOKUP(A62,HOP!A:L,12,0)</f>
        <v>#N/A</v>
      </c>
      <c r="F62" s="4">
        <v>2535908</v>
      </c>
      <c r="G62" s="4" t="e">
        <f t="shared" si="2"/>
        <v>#N/A</v>
      </c>
      <c r="H62" s="4" t="str">
        <f t="shared" si="3"/>
        <v>，2535908</v>
      </c>
      <c r="I62" s="4" t="e">
        <f>VLOOKUP(A62,HOP!A:U,21,0)</f>
        <v>#N/A</v>
      </c>
      <c r="J62" s="4" t="s">
        <v>367</v>
      </c>
    </row>
    <row r="63" s="4" customFormat="1" spans="1:9">
      <c r="A63" s="5">
        <v>18005664898</v>
      </c>
      <c r="B63" s="6">
        <v>44708</v>
      </c>
      <c r="C63" s="6">
        <v>44709</v>
      </c>
      <c r="D63" s="4">
        <v>112</v>
      </c>
      <c r="E63" s="4" t="str">
        <f>VLOOKUP(A63,HOP!A:L,12,0)</f>
        <v>112.00</v>
      </c>
      <c r="F63" s="4" t="str">
        <f>VLOOKUP(A63,HOP!A:C,3,0)</f>
        <v>2565584</v>
      </c>
      <c r="G63" s="4">
        <f t="shared" si="2"/>
        <v>0</v>
      </c>
      <c r="H63" s="4" t="str">
        <f t="shared" si="3"/>
        <v>，2565584</v>
      </c>
      <c r="I63" s="4" t="str">
        <f>VLOOKUP(A63,HOP!A:U,21,0)</f>
        <v>直连</v>
      </c>
    </row>
    <row r="64" s="4" customFormat="1" spans="1:9">
      <c r="A64" s="5">
        <v>18009912823</v>
      </c>
      <c r="B64" s="6">
        <v>44709</v>
      </c>
      <c r="C64" s="6">
        <v>44710</v>
      </c>
      <c r="D64" s="4">
        <v>19</v>
      </c>
      <c r="E64" s="4" t="str">
        <f>VLOOKUP(A64,HOP!A:L,12,0)</f>
        <v>19.00</v>
      </c>
      <c r="F64" s="4" t="str">
        <f>VLOOKUP(A64,HOP!A:C,3,0)</f>
        <v>2566441</v>
      </c>
      <c r="G64" s="4">
        <f t="shared" si="2"/>
        <v>0</v>
      </c>
      <c r="H64" s="4" t="str">
        <f t="shared" si="3"/>
        <v>，2566441</v>
      </c>
      <c r="I64" s="4" t="str">
        <f>VLOOKUP(A64,HOP!A:U,21,0)</f>
        <v>直连</v>
      </c>
    </row>
    <row r="65" s="4" customFormat="1" spans="1:9">
      <c r="A65" s="5">
        <v>18011991692</v>
      </c>
      <c r="B65" s="6">
        <v>44709</v>
      </c>
      <c r="C65" s="6">
        <v>44710</v>
      </c>
      <c r="D65" s="4">
        <v>44</v>
      </c>
      <c r="E65" s="4" t="str">
        <f>VLOOKUP(A65,HOP!A:L,12,0)</f>
        <v>44.00</v>
      </c>
      <c r="F65" s="4" t="str">
        <f>VLOOKUP(A65,HOP!A:C,3,0)</f>
        <v>2566539</v>
      </c>
      <c r="G65" s="4">
        <f t="shared" si="2"/>
        <v>0</v>
      </c>
      <c r="H65" s="4" t="str">
        <f t="shared" si="3"/>
        <v>，2566539</v>
      </c>
      <c r="I65" s="4" t="str">
        <f>VLOOKUP(A65,HOP!A:U,21,0)</f>
        <v>直连</v>
      </c>
    </row>
    <row r="66" s="4" customFormat="1" spans="1:9">
      <c r="A66" s="5">
        <v>18012909640</v>
      </c>
      <c r="B66" s="6">
        <v>44709</v>
      </c>
      <c r="C66" s="6">
        <v>44710</v>
      </c>
      <c r="D66" s="4">
        <v>64</v>
      </c>
      <c r="E66" s="4" t="str">
        <f>VLOOKUP(A66,HOP!A:L,12,0)</f>
        <v>64.00</v>
      </c>
      <c r="F66" s="4" t="str">
        <f>VLOOKUP(A66,HOP!A:C,3,0)</f>
        <v>2566901</v>
      </c>
      <c r="G66" s="4">
        <f t="shared" si="2"/>
        <v>0</v>
      </c>
      <c r="H66" s="4" t="str">
        <f t="shared" si="3"/>
        <v>，2566901</v>
      </c>
      <c r="I66" s="4" t="str">
        <f>VLOOKUP(A66,HOP!A:U,21,0)</f>
        <v>直连</v>
      </c>
    </row>
    <row r="68" spans="4:4">
      <c r="D68" s="4">
        <f>SUM(D2:D67)</f>
        <v>18763.02</v>
      </c>
    </row>
    <row r="71" spans="1:5">
      <c r="A71" s="4" t="s">
        <v>368</v>
      </c>
      <c r="D71" s="4">
        <v>4864</v>
      </c>
      <c r="E71" s="4">
        <v>165711.62</v>
      </c>
    </row>
    <row r="72" spans="1:5">
      <c r="A72" s="4" t="s">
        <v>369</v>
      </c>
      <c r="D72" s="4">
        <v>13899.02</v>
      </c>
      <c r="E72" s="4">
        <v>473525.71</v>
      </c>
    </row>
    <row r="73" spans="1:5">
      <c r="A73" s="4" t="s">
        <v>370</v>
      </c>
      <c r="D73" s="4">
        <f>SUBTOTAL(9,D71:D72)</f>
        <v>18763.02</v>
      </c>
      <c r="E73" s="4">
        <f>SUBTOTAL(9,E71:E72)</f>
        <v>639237.33</v>
      </c>
    </row>
    <row r="74" spans="1:1">
      <c r="A74" s="4" t="s">
        <v>371</v>
      </c>
    </row>
  </sheetData>
  <autoFilter ref="A1:XFD74">
    <filterColumn colId="3">
      <filters blank="1">
        <filter val="150"/>
        <filter val="190"/>
        <filter val="210"/>
        <filter val="290"/>
        <filter val="11"/>
        <filter val="51"/>
        <filter val="151"/>
        <filter val="-52"/>
        <filter val="112"/>
        <filter val="192"/>
        <filter val="114"/>
        <filter val="56"/>
        <filter val="1116"/>
        <filter val="98"/>
        <filter val="19"/>
        <filter val="99"/>
        <filter val="359"/>
        <filter val="1020"/>
        <filter val="322"/>
        <filter val="123"/>
        <filter val="64"/>
        <filter val="224"/>
        <filter val="165"/>
        <filter val="128"/>
        <filter val="168"/>
        <filter val="170"/>
        <filter val="630"/>
        <filter val="332"/>
        <filter val="234"/>
        <filter val="835"/>
        <filter val="236"/>
        <filter val="438"/>
        <filter val="79"/>
        <filter val="579"/>
        <filter val="80"/>
        <filter val="1180"/>
        <filter val="282"/>
        <filter val="657.02"/>
        <filter val="18763.02"/>
        <filter val="243"/>
        <filter val="44"/>
        <filter val="84"/>
        <filter val="104"/>
        <filter val="246"/>
        <filter val="286"/>
        <filter val="147"/>
        <filter val="448"/>
        <filter val="2748"/>
        <filter val="49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372</v>
      </c>
      <c r="B1" s="2" t="s">
        <v>373</v>
      </c>
      <c r="C1" s="2" t="s">
        <v>374</v>
      </c>
      <c r="D1" s="2" t="s">
        <v>375</v>
      </c>
      <c r="E1" s="2" t="s">
        <v>13</v>
      </c>
      <c r="F1" s="2" t="s">
        <v>5</v>
      </c>
      <c r="G1" s="2" t="s">
        <v>6</v>
      </c>
      <c r="H1" s="2" t="s">
        <v>376</v>
      </c>
      <c r="I1" s="2" t="s">
        <v>377</v>
      </c>
      <c r="J1" s="2" t="s">
        <v>378</v>
      </c>
      <c r="K1" s="2" t="s">
        <v>379</v>
      </c>
      <c r="L1" s="2" t="s">
        <v>380</v>
      </c>
      <c r="M1" s="2" t="s">
        <v>381</v>
      </c>
      <c r="N1" s="2" t="s">
        <v>382</v>
      </c>
      <c r="O1" s="2" t="s">
        <v>383</v>
      </c>
      <c r="P1" s="2" t="s">
        <v>384</v>
      </c>
      <c r="Q1" s="2" t="s">
        <v>385</v>
      </c>
      <c r="R1" s="2" t="s">
        <v>386</v>
      </c>
      <c r="S1" s="2" t="s">
        <v>387</v>
      </c>
      <c r="T1" s="2" t="s">
        <v>388</v>
      </c>
      <c r="U1" s="2" t="s">
        <v>389</v>
      </c>
    </row>
    <row r="2" s="1" customFormat="1" spans="1:21">
      <c r="A2" s="3">
        <v>18012909640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390</v>
      </c>
      <c r="G2" s="1" t="s">
        <v>394</v>
      </c>
      <c r="H2" s="1" t="s">
        <v>395</v>
      </c>
      <c r="I2" s="1" t="s">
        <v>396</v>
      </c>
      <c r="J2" s="1" t="s">
        <v>30</v>
      </c>
      <c r="K2" s="1" t="s">
        <v>397</v>
      </c>
      <c r="L2" s="1" t="s">
        <v>397</v>
      </c>
      <c r="M2" s="1" t="s">
        <v>398</v>
      </c>
      <c r="N2" s="1" t="s">
        <v>398</v>
      </c>
      <c r="O2" s="1" t="s">
        <v>399</v>
      </c>
      <c r="P2" s="1" t="s">
        <v>400</v>
      </c>
      <c r="Q2" s="1" t="s">
        <v>401</v>
      </c>
      <c r="R2" s="1" t="s">
        <v>402</v>
      </c>
      <c r="S2" s="1" t="s">
        <v>403</v>
      </c>
      <c r="T2" s="1" t="s">
        <v>404</v>
      </c>
      <c r="U2" s="1" t="s">
        <v>405</v>
      </c>
    </row>
    <row r="3" s="1" customFormat="1" spans="1:21">
      <c r="A3" s="3">
        <v>18011991692</v>
      </c>
      <c r="B3" s="1" t="s">
        <v>390</v>
      </c>
      <c r="C3" s="1" t="s">
        <v>406</v>
      </c>
      <c r="D3" s="1" t="s">
        <v>407</v>
      </c>
      <c r="E3" s="1" t="s">
        <v>408</v>
      </c>
      <c r="F3" s="1" t="s">
        <v>390</v>
      </c>
      <c r="G3" s="1" t="s">
        <v>394</v>
      </c>
      <c r="H3" s="1" t="s">
        <v>395</v>
      </c>
      <c r="I3" s="1" t="s">
        <v>409</v>
      </c>
      <c r="J3" s="1" t="s">
        <v>30</v>
      </c>
      <c r="K3" s="1" t="s">
        <v>410</v>
      </c>
      <c r="L3" s="1" t="s">
        <v>410</v>
      </c>
      <c r="M3" s="1" t="s">
        <v>398</v>
      </c>
      <c r="N3" s="1" t="s">
        <v>398</v>
      </c>
      <c r="O3" s="1" t="s">
        <v>399</v>
      </c>
      <c r="P3" s="1" t="s">
        <v>400</v>
      </c>
      <c r="Q3" s="1" t="s">
        <v>401</v>
      </c>
      <c r="R3" s="1" t="s">
        <v>411</v>
      </c>
      <c r="S3" s="1" t="s">
        <v>403</v>
      </c>
      <c r="T3" s="1" t="s">
        <v>404</v>
      </c>
      <c r="U3" s="1" t="s">
        <v>405</v>
      </c>
    </row>
    <row r="4" s="1" customFormat="1" spans="1:21">
      <c r="A4" s="3">
        <v>18009912823</v>
      </c>
      <c r="B4" s="1" t="s">
        <v>390</v>
      </c>
      <c r="C4" s="1" t="s">
        <v>412</v>
      </c>
      <c r="D4" s="1" t="s">
        <v>413</v>
      </c>
      <c r="E4" s="1" t="s">
        <v>414</v>
      </c>
      <c r="F4" s="1" t="s">
        <v>390</v>
      </c>
      <c r="G4" s="1" t="s">
        <v>394</v>
      </c>
      <c r="H4" s="1" t="s">
        <v>395</v>
      </c>
      <c r="I4" s="1" t="s">
        <v>415</v>
      </c>
      <c r="J4" s="1" t="s">
        <v>30</v>
      </c>
      <c r="K4" s="1" t="s">
        <v>416</v>
      </c>
      <c r="L4" s="1" t="s">
        <v>416</v>
      </c>
      <c r="M4" s="1" t="s">
        <v>398</v>
      </c>
      <c r="N4" s="1" t="s">
        <v>398</v>
      </c>
      <c r="O4" s="1" t="s">
        <v>399</v>
      </c>
      <c r="P4" s="1" t="s">
        <v>400</v>
      </c>
      <c r="Q4" s="1" t="s">
        <v>401</v>
      </c>
      <c r="R4" s="1" t="s">
        <v>417</v>
      </c>
      <c r="S4" s="1" t="s">
        <v>403</v>
      </c>
      <c r="T4" s="1" t="s">
        <v>404</v>
      </c>
      <c r="U4" s="1" t="s">
        <v>405</v>
      </c>
    </row>
    <row r="5" s="1" customFormat="1" spans="1:21">
      <c r="A5" s="3">
        <v>18005664898</v>
      </c>
      <c r="B5" s="1" t="s">
        <v>418</v>
      </c>
      <c r="C5" s="1" t="s">
        <v>419</v>
      </c>
      <c r="D5" s="1" t="s">
        <v>420</v>
      </c>
      <c r="E5" s="1" t="s">
        <v>421</v>
      </c>
      <c r="F5" s="1" t="s">
        <v>418</v>
      </c>
      <c r="G5" s="1" t="s">
        <v>390</v>
      </c>
      <c r="H5" s="1" t="s">
        <v>395</v>
      </c>
      <c r="I5" s="1" t="s">
        <v>422</v>
      </c>
      <c r="J5" s="1" t="s">
        <v>30</v>
      </c>
      <c r="K5" s="1" t="s">
        <v>423</v>
      </c>
      <c r="L5" s="1" t="s">
        <v>423</v>
      </c>
      <c r="M5" s="1" t="s">
        <v>398</v>
      </c>
      <c r="N5" s="1" t="s">
        <v>398</v>
      </c>
      <c r="O5" s="1" t="s">
        <v>399</v>
      </c>
      <c r="P5" s="1" t="s">
        <v>400</v>
      </c>
      <c r="Q5" s="1" t="s">
        <v>401</v>
      </c>
      <c r="R5" s="1" t="s">
        <v>424</v>
      </c>
      <c r="S5" s="1" t="s">
        <v>403</v>
      </c>
      <c r="T5" s="1" t="s">
        <v>404</v>
      </c>
      <c r="U5" s="1" t="s">
        <v>405</v>
      </c>
    </row>
    <row r="6" s="1" customFormat="1" spans="1:21">
      <c r="A6" s="3">
        <v>18003779313</v>
      </c>
      <c r="B6" s="1" t="s">
        <v>418</v>
      </c>
      <c r="C6" s="1" t="s">
        <v>425</v>
      </c>
      <c r="D6" s="1" t="s">
        <v>426</v>
      </c>
      <c r="E6" s="1" t="s">
        <v>427</v>
      </c>
      <c r="F6" s="1" t="s">
        <v>418</v>
      </c>
      <c r="G6" s="1" t="s">
        <v>394</v>
      </c>
      <c r="H6" s="1" t="s">
        <v>395</v>
      </c>
      <c r="I6" s="1" t="s">
        <v>428</v>
      </c>
      <c r="J6" s="1" t="s">
        <v>30</v>
      </c>
      <c r="K6" s="1" t="s">
        <v>429</v>
      </c>
      <c r="L6" s="1" t="s">
        <v>429</v>
      </c>
      <c r="M6" s="1" t="s">
        <v>398</v>
      </c>
      <c r="N6" s="1" t="s">
        <v>398</v>
      </c>
      <c r="O6" s="1" t="s">
        <v>399</v>
      </c>
      <c r="P6" s="1" t="s">
        <v>400</v>
      </c>
      <c r="Q6" s="1" t="s">
        <v>401</v>
      </c>
      <c r="R6" s="1" t="s">
        <v>430</v>
      </c>
      <c r="S6" s="1" t="s">
        <v>403</v>
      </c>
      <c r="T6" s="1" t="s">
        <v>404</v>
      </c>
      <c r="U6" s="1" t="s">
        <v>405</v>
      </c>
    </row>
    <row r="7" s="1" customFormat="1" spans="1:21">
      <c r="A7" s="3">
        <v>17999739247</v>
      </c>
      <c r="B7" s="1" t="s">
        <v>431</v>
      </c>
      <c r="C7" s="1" t="s">
        <v>432</v>
      </c>
      <c r="D7" s="1" t="s">
        <v>433</v>
      </c>
      <c r="E7" s="1" t="s">
        <v>434</v>
      </c>
      <c r="F7" s="1" t="s">
        <v>431</v>
      </c>
      <c r="G7" s="1" t="s">
        <v>418</v>
      </c>
      <c r="H7" s="1" t="s">
        <v>395</v>
      </c>
      <c r="I7" s="1" t="s">
        <v>435</v>
      </c>
      <c r="J7" s="1" t="s">
        <v>30</v>
      </c>
      <c r="K7" s="1" t="s">
        <v>436</v>
      </c>
      <c r="L7" s="1" t="s">
        <v>436</v>
      </c>
      <c r="M7" s="1" t="s">
        <v>398</v>
      </c>
      <c r="N7" s="1" t="s">
        <v>398</v>
      </c>
      <c r="O7" s="1" t="s">
        <v>399</v>
      </c>
      <c r="P7" s="1" t="s">
        <v>400</v>
      </c>
      <c r="Q7" s="1" t="s">
        <v>401</v>
      </c>
      <c r="R7" s="1" t="s">
        <v>437</v>
      </c>
      <c r="S7" s="1" t="s">
        <v>403</v>
      </c>
      <c r="T7" s="1" t="s">
        <v>404</v>
      </c>
      <c r="U7" s="1" t="s">
        <v>405</v>
      </c>
    </row>
    <row r="8" s="1" customFormat="1" spans="1:21">
      <c r="A8" s="3">
        <v>17993462775</v>
      </c>
      <c r="B8" s="1" t="s">
        <v>438</v>
      </c>
      <c r="C8" s="1" t="s">
        <v>439</v>
      </c>
      <c r="D8" s="1" t="s">
        <v>440</v>
      </c>
      <c r="E8" s="1" t="s">
        <v>441</v>
      </c>
      <c r="F8" s="1" t="s">
        <v>431</v>
      </c>
      <c r="G8" s="1" t="s">
        <v>418</v>
      </c>
      <c r="H8" s="1" t="s">
        <v>395</v>
      </c>
      <c r="I8" s="1" t="s">
        <v>442</v>
      </c>
      <c r="J8" s="1" t="s">
        <v>30</v>
      </c>
      <c r="K8" s="1" t="s">
        <v>443</v>
      </c>
      <c r="L8" s="1" t="s">
        <v>443</v>
      </c>
      <c r="M8" s="1" t="s">
        <v>398</v>
      </c>
      <c r="N8" s="1" t="s">
        <v>398</v>
      </c>
      <c r="O8" s="1" t="s">
        <v>399</v>
      </c>
      <c r="P8" s="1" t="s">
        <v>400</v>
      </c>
      <c r="Q8" s="1" t="s">
        <v>401</v>
      </c>
      <c r="R8" s="1" t="s">
        <v>444</v>
      </c>
      <c r="S8" s="1" t="s">
        <v>403</v>
      </c>
      <c r="T8" s="1" t="s">
        <v>404</v>
      </c>
      <c r="U8" s="1" t="s">
        <v>405</v>
      </c>
    </row>
    <row r="9" s="1" customFormat="1" spans="1:21">
      <c r="A9" s="3">
        <v>17984669635</v>
      </c>
      <c r="B9" s="1" t="s">
        <v>445</v>
      </c>
      <c r="C9" s="1" t="s">
        <v>446</v>
      </c>
      <c r="D9" s="1" t="s">
        <v>447</v>
      </c>
      <c r="E9" s="1" t="s">
        <v>448</v>
      </c>
      <c r="F9" s="1" t="s">
        <v>438</v>
      </c>
      <c r="G9" s="1" t="s">
        <v>418</v>
      </c>
      <c r="H9" s="1" t="s">
        <v>395</v>
      </c>
      <c r="I9" s="1" t="s">
        <v>449</v>
      </c>
      <c r="J9" s="1" t="s">
        <v>30</v>
      </c>
      <c r="K9" s="1" t="s">
        <v>450</v>
      </c>
      <c r="L9" s="1" t="s">
        <v>450</v>
      </c>
      <c r="M9" s="1" t="s">
        <v>398</v>
      </c>
      <c r="N9" s="1" t="s">
        <v>398</v>
      </c>
      <c r="O9" s="1" t="s">
        <v>399</v>
      </c>
      <c r="P9" s="1" t="s">
        <v>400</v>
      </c>
      <c r="Q9" s="1" t="s">
        <v>401</v>
      </c>
      <c r="R9" s="1" t="s">
        <v>451</v>
      </c>
      <c r="S9" s="1" t="s">
        <v>403</v>
      </c>
      <c r="T9" s="1" t="s">
        <v>404</v>
      </c>
      <c r="U9" s="1" t="s">
        <v>452</v>
      </c>
    </row>
    <row r="10" s="1" customFormat="1" spans="1:21">
      <c r="A10" s="3">
        <v>17984656394</v>
      </c>
      <c r="B10" s="1" t="s">
        <v>445</v>
      </c>
      <c r="C10" s="1" t="s">
        <v>453</v>
      </c>
      <c r="D10" s="1" t="s">
        <v>454</v>
      </c>
      <c r="E10" s="1" t="s">
        <v>455</v>
      </c>
      <c r="F10" s="1" t="s">
        <v>445</v>
      </c>
      <c r="G10" s="1" t="s">
        <v>438</v>
      </c>
      <c r="H10" s="1" t="s">
        <v>395</v>
      </c>
      <c r="I10" s="1" t="s">
        <v>456</v>
      </c>
      <c r="J10" s="1" t="s">
        <v>30</v>
      </c>
      <c r="K10" s="1" t="s">
        <v>410</v>
      </c>
      <c r="L10" s="1" t="s">
        <v>410</v>
      </c>
      <c r="M10" s="1" t="s">
        <v>398</v>
      </c>
      <c r="N10" s="1" t="s">
        <v>398</v>
      </c>
      <c r="O10" s="1" t="s">
        <v>399</v>
      </c>
      <c r="P10" s="1" t="s">
        <v>400</v>
      </c>
      <c r="Q10" s="1" t="s">
        <v>401</v>
      </c>
      <c r="R10" s="1" t="s">
        <v>457</v>
      </c>
      <c r="S10" s="1" t="s">
        <v>403</v>
      </c>
      <c r="T10" s="1" t="s">
        <v>404</v>
      </c>
      <c r="U10" s="1" t="s">
        <v>405</v>
      </c>
    </row>
    <row r="11" s="1" customFormat="1" spans="1:21">
      <c r="A11" s="3">
        <v>17984407428</v>
      </c>
      <c r="B11" s="1" t="s">
        <v>458</v>
      </c>
      <c r="C11" s="1" t="s">
        <v>459</v>
      </c>
      <c r="D11" s="1" t="s">
        <v>460</v>
      </c>
      <c r="E11" s="1" t="s">
        <v>461</v>
      </c>
      <c r="F11" s="1" t="s">
        <v>438</v>
      </c>
      <c r="G11" s="1" t="s">
        <v>418</v>
      </c>
      <c r="H11" s="1" t="s">
        <v>395</v>
      </c>
      <c r="I11" s="1" t="s">
        <v>462</v>
      </c>
      <c r="J11" s="1" t="s">
        <v>30</v>
      </c>
      <c r="K11" s="1" t="s">
        <v>463</v>
      </c>
      <c r="L11" s="1" t="s">
        <v>463</v>
      </c>
      <c r="M11" s="1" t="s">
        <v>398</v>
      </c>
      <c r="N11" s="1" t="s">
        <v>398</v>
      </c>
      <c r="O11" s="1" t="s">
        <v>399</v>
      </c>
      <c r="P11" s="1" t="s">
        <v>400</v>
      </c>
      <c r="Q11" s="1" t="s">
        <v>401</v>
      </c>
      <c r="R11" s="1" t="s">
        <v>464</v>
      </c>
      <c r="S11" s="1" t="s">
        <v>403</v>
      </c>
      <c r="T11" s="1" t="s">
        <v>404</v>
      </c>
      <c r="U11" s="1" t="s">
        <v>452</v>
      </c>
    </row>
    <row r="12" s="1" customFormat="1" spans="1:21">
      <c r="A12" s="3">
        <v>17984170753</v>
      </c>
      <c r="B12" s="1" t="s">
        <v>458</v>
      </c>
      <c r="C12" s="1" t="s">
        <v>465</v>
      </c>
      <c r="D12" s="1" t="s">
        <v>466</v>
      </c>
      <c r="E12" s="1" t="s">
        <v>467</v>
      </c>
      <c r="F12" s="1" t="s">
        <v>458</v>
      </c>
      <c r="G12" s="1" t="s">
        <v>445</v>
      </c>
      <c r="H12" s="1" t="s">
        <v>395</v>
      </c>
      <c r="I12" s="1" t="s">
        <v>468</v>
      </c>
      <c r="J12" s="1" t="s">
        <v>30</v>
      </c>
      <c r="K12" s="1" t="s">
        <v>469</v>
      </c>
      <c r="L12" s="1" t="s">
        <v>469</v>
      </c>
      <c r="M12" s="1" t="s">
        <v>398</v>
      </c>
      <c r="N12" s="1" t="s">
        <v>398</v>
      </c>
      <c r="O12" s="1" t="s">
        <v>399</v>
      </c>
      <c r="P12" s="1" t="s">
        <v>400</v>
      </c>
      <c r="Q12" s="1" t="s">
        <v>401</v>
      </c>
      <c r="R12" s="1" t="s">
        <v>470</v>
      </c>
      <c r="S12" s="1" t="s">
        <v>403</v>
      </c>
      <c r="T12" s="1" t="s">
        <v>404</v>
      </c>
      <c r="U12" s="1" t="s">
        <v>405</v>
      </c>
    </row>
    <row r="13" s="1" customFormat="1" spans="1:21">
      <c r="A13" s="3">
        <v>17984086489</v>
      </c>
      <c r="B13" s="1" t="s">
        <v>458</v>
      </c>
      <c r="C13" s="1" t="s">
        <v>471</v>
      </c>
      <c r="D13" s="1" t="s">
        <v>472</v>
      </c>
      <c r="E13" s="1" t="s">
        <v>473</v>
      </c>
      <c r="F13" s="1" t="s">
        <v>431</v>
      </c>
      <c r="G13" s="1" t="s">
        <v>394</v>
      </c>
      <c r="H13" s="1" t="s">
        <v>395</v>
      </c>
      <c r="I13" s="1" t="s">
        <v>474</v>
      </c>
      <c r="J13" s="1" t="s">
        <v>30</v>
      </c>
      <c r="K13" s="1" t="s">
        <v>475</v>
      </c>
      <c r="L13" s="1" t="s">
        <v>475</v>
      </c>
      <c r="M13" s="1" t="s">
        <v>398</v>
      </c>
      <c r="N13" s="1" t="s">
        <v>398</v>
      </c>
      <c r="O13" s="1" t="s">
        <v>399</v>
      </c>
      <c r="P13" s="1" t="s">
        <v>400</v>
      </c>
      <c r="Q13" s="1" t="s">
        <v>401</v>
      </c>
      <c r="R13" s="1" t="s">
        <v>476</v>
      </c>
      <c r="S13" s="1" t="s">
        <v>403</v>
      </c>
      <c r="T13" s="1" t="s">
        <v>404</v>
      </c>
      <c r="U13" s="1" t="s">
        <v>405</v>
      </c>
    </row>
    <row r="14" s="1" customFormat="1" spans="1:21">
      <c r="A14" s="3">
        <v>17984022868</v>
      </c>
      <c r="B14" s="1" t="s">
        <v>458</v>
      </c>
      <c r="C14" s="1" t="s">
        <v>477</v>
      </c>
      <c r="D14" s="1" t="s">
        <v>478</v>
      </c>
      <c r="E14" s="1" t="s">
        <v>479</v>
      </c>
      <c r="F14" s="1" t="s">
        <v>445</v>
      </c>
      <c r="G14" s="1" t="s">
        <v>438</v>
      </c>
      <c r="H14" s="1" t="s">
        <v>395</v>
      </c>
      <c r="I14" s="1" t="s">
        <v>480</v>
      </c>
      <c r="J14" s="1" t="s">
        <v>30</v>
      </c>
      <c r="K14" s="1" t="s">
        <v>481</v>
      </c>
      <c r="L14" s="1" t="s">
        <v>481</v>
      </c>
      <c r="M14" s="1" t="s">
        <v>398</v>
      </c>
      <c r="N14" s="1" t="s">
        <v>398</v>
      </c>
      <c r="O14" s="1" t="s">
        <v>399</v>
      </c>
      <c r="P14" s="1" t="s">
        <v>400</v>
      </c>
      <c r="Q14" s="1" t="s">
        <v>401</v>
      </c>
      <c r="R14" s="1" t="s">
        <v>482</v>
      </c>
      <c r="S14" s="1" t="s">
        <v>403</v>
      </c>
      <c r="T14" s="1" t="s">
        <v>404</v>
      </c>
      <c r="U14" s="1" t="s">
        <v>405</v>
      </c>
    </row>
    <row r="15" s="1" customFormat="1" spans="1:21">
      <c r="A15" s="3">
        <v>17983779339</v>
      </c>
      <c r="B15" s="1" t="s">
        <v>458</v>
      </c>
      <c r="C15" s="1" t="s">
        <v>483</v>
      </c>
      <c r="D15" s="1" t="s">
        <v>484</v>
      </c>
      <c r="E15" s="1" t="s">
        <v>485</v>
      </c>
      <c r="F15" s="1" t="s">
        <v>438</v>
      </c>
      <c r="G15" s="1" t="s">
        <v>418</v>
      </c>
      <c r="H15" s="1" t="s">
        <v>395</v>
      </c>
      <c r="I15" s="1" t="s">
        <v>486</v>
      </c>
      <c r="J15" s="1" t="s">
        <v>30</v>
      </c>
      <c r="K15" s="1" t="s">
        <v>487</v>
      </c>
      <c r="L15" s="1" t="s">
        <v>487</v>
      </c>
      <c r="M15" s="1" t="s">
        <v>398</v>
      </c>
      <c r="N15" s="1" t="s">
        <v>398</v>
      </c>
      <c r="O15" s="1" t="s">
        <v>399</v>
      </c>
      <c r="P15" s="1" t="s">
        <v>400</v>
      </c>
      <c r="Q15" s="1" t="s">
        <v>401</v>
      </c>
      <c r="R15" s="1" t="s">
        <v>488</v>
      </c>
      <c r="S15" s="1" t="s">
        <v>403</v>
      </c>
      <c r="T15" s="1" t="s">
        <v>404</v>
      </c>
      <c r="U15" s="1" t="s">
        <v>405</v>
      </c>
    </row>
    <row r="16" s="1" customFormat="1" spans="1:21">
      <c r="A16" s="3">
        <v>17980446617</v>
      </c>
      <c r="B16" s="1" t="s">
        <v>458</v>
      </c>
      <c r="C16" s="1" t="s">
        <v>489</v>
      </c>
      <c r="D16" s="1" t="s">
        <v>490</v>
      </c>
      <c r="E16" s="1" t="s">
        <v>491</v>
      </c>
      <c r="F16" s="1" t="s">
        <v>458</v>
      </c>
      <c r="G16" s="1" t="s">
        <v>445</v>
      </c>
      <c r="H16" s="1" t="s">
        <v>395</v>
      </c>
      <c r="I16" s="1" t="s">
        <v>492</v>
      </c>
      <c r="J16" s="1" t="s">
        <v>30</v>
      </c>
      <c r="K16" s="1" t="s">
        <v>493</v>
      </c>
      <c r="L16" s="1" t="s">
        <v>493</v>
      </c>
      <c r="M16" s="1" t="s">
        <v>398</v>
      </c>
      <c r="N16" s="1" t="s">
        <v>398</v>
      </c>
      <c r="O16" s="1" t="s">
        <v>399</v>
      </c>
      <c r="P16" s="1" t="s">
        <v>400</v>
      </c>
      <c r="Q16" s="1" t="s">
        <v>401</v>
      </c>
      <c r="R16" s="1" t="s">
        <v>494</v>
      </c>
      <c r="S16" s="1" t="s">
        <v>403</v>
      </c>
      <c r="T16" s="1" t="s">
        <v>404</v>
      </c>
      <c r="U16" s="1" t="s">
        <v>405</v>
      </c>
    </row>
    <row r="17" s="1" customFormat="1" spans="1:21">
      <c r="A17" s="3">
        <v>17977650558</v>
      </c>
      <c r="B17" s="1" t="s">
        <v>458</v>
      </c>
      <c r="C17" s="1" t="s">
        <v>495</v>
      </c>
      <c r="D17" s="1" t="s">
        <v>490</v>
      </c>
      <c r="E17" s="1" t="s">
        <v>496</v>
      </c>
      <c r="F17" s="1" t="s">
        <v>458</v>
      </c>
      <c r="G17" s="1" t="s">
        <v>445</v>
      </c>
      <c r="H17" s="1" t="s">
        <v>395</v>
      </c>
      <c r="I17" s="1" t="s">
        <v>492</v>
      </c>
      <c r="J17" s="1" t="s">
        <v>30</v>
      </c>
      <c r="K17" s="1" t="s">
        <v>493</v>
      </c>
      <c r="L17" s="1" t="s">
        <v>493</v>
      </c>
      <c r="M17" s="1" t="s">
        <v>398</v>
      </c>
      <c r="N17" s="1" t="s">
        <v>398</v>
      </c>
      <c r="O17" s="1" t="s">
        <v>399</v>
      </c>
      <c r="P17" s="1" t="s">
        <v>400</v>
      </c>
      <c r="Q17" s="1" t="s">
        <v>401</v>
      </c>
      <c r="R17" s="1" t="s">
        <v>497</v>
      </c>
      <c r="S17" s="1" t="s">
        <v>403</v>
      </c>
      <c r="T17" s="1" t="s">
        <v>404</v>
      </c>
      <c r="U17" s="1" t="s">
        <v>405</v>
      </c>
    </row>
    <row r="18" s="1" customFormat="1" spans="1:21">
      <c r="A18" s="3">
        <v>17977278265</v>
      </c>
      <c r="B18" s="1" t="s">
        <v>498</v>
      </c>
      <c r="C18" s="1" t="s">
        <v>499</v>
      </c>
      <c r="D18" s="1" t="s">
        <v>500</v>
      </c>
      <c r="E18" s="1" t="s">
        <v>501</v>
      </c>
      <c r="F18" s="1" t="s">
        <v>458</v>
      </c>
      <c r="G18" s="1" t="s">
        <v>418</v>
      </c>
      <c r="H18" s="1" t="s">
        <v>395</v>
      </c>
      <c r="I18" s="1" t="s">
        <v>502</v>
      </c>
      <c r="J18" s="1" t="s">
        <v>30</v>
      </c>
      <c r="K18" s="1" t="s">
        <v>503</v>
      </c>
      <c r="L18" s="1" t="s">
        <v>503</v>
      </c>
      <c r="M18" s="1" t="s">
        <v>398</v>
      </c>
      <c r="N18" s="1" t="s">
        <v>398</v>
      </c>
      <c r="O18" s="1" t="s">
        <v>399</v>
      </c>
      <c r="P18" s="1" t="s">
        <v>400</v>
      </c>
      <c r="Q18" s="1" t="s">
        <v>401</v>
      </c>
      <c r="R18" s="1" t="s">
        <v>504</v>
      </c>
      <c r="S18" s="1" t="s">
        <v>403</v>
      </c>
      <c r="T18" s="1" t="s">
        <v>404</v>
      </c>
      <c r="U18" s="1" t="s">
        <v>452</v>
      </c>
    </row>
    <row r="19" s="1" customFormat="1" spans="1:21">
      <c r="A19" s="3">
        <v>17975718156</v>
      </c>
      <c r="B19" s="1" t="s">
        <v>498</v>
      </c>
      <c r="C19" s="1" t="s">
        <v>505</v>
      </c>
      <c r="D19" s="1" t="s">
        <v>506</v>
      </c>
      <c r="E19" s="1" t="s">
        <v>507</v>
      </c>
      <c r="F19" s="1" t="s">
        <v>498</v>
      </c>
      <c r="G19" s="1" t="s">
        <v>458</v>
      </c>
      <c r="H19" s="1" t="s">
        <v>395</v>
      </c>
      <c r="I19" s="1" t="s">
        <v>508</v>
      </c>
      <c r="J19" s="1" t="s">
        <v>30</v>
      </c>
      <c r="K19" s="1" t="s">
        <v>509</v>
      </c>
      <c r="L19" s="1" t="s">
        <v>509</v>
      </c>
      <c r="M19" s="1" t="s">
        <v>398</v>
      </c>
      <c r="N19" s="1" t="s">
        <v>398</v>
      </c>
      <c r="O19" s="1" t="s">
        <v>399</v>
      </c>
      <c r="P19" s="1" t="s">
        <v>400</v>
      </c>
      <c r="Q19" s="1" t="s">
        <v>401</v>
      </c>
      <c r="R19" s="1" t="s">
        <v>510</v>
      </c>
      <c r="S19" s="1" t="s">
        <v>403</v>
      </c>
      <c r="T19" s="1" t="s">
        <v>404</v>
      </c>
      <c r="U19" s="1" t="s">
        <v>405</v>
      </c>
    </row>
    <row r="20" s="1" customFormat="1" spans="1:21">
      <c r="A20" s="3">
        <v>17973554039</v>
      </c>
      <c r="B20" s="1" t="s">
        <v>498</v>
      </c>
      <c r="C20" s="1" t="s">
        <v>511</v>
      </c>
      <c r="D20" s="1" t="s">
        <v>512</v>
      </c>
      <c r="E20" s="1" t="s">
        <v>513</v>
      </c>
      <c r="F20" s="1" t="s">
        <v>498</v>
      </c>
      <c r="G20" s="1" t="s">
        <v>418</v>
      </c>
      <c r="H20" s="1" t="s">
        <v>395</v>
      </c>
      <c r="I20" s="1" t="s">
        <v>514</v>
      </c>
      <c r="J20" s="1" t="s">
        <v>30</v>
      </c>
      <c r="K20" s="1" t="s">
        <v>515</v>
      </c>
      <c r="L20" s="1" t="s">
        <v>515</v>
      </c>
      <c r="M20" s="1" t="s">
        <v>398</v>
      </c>
      <c r="N20" s="1" t="s">
        <v>398</v>
      </c>
      <c r="O20" s="1" t="s">
        <v>399</v>
      </c>
      <c r="P20" s="1" t="s">
        <v>400</v>
      </c>
      <c r="Q20" s="1" t="s">
        <v>401</v>
      </c>
      <c r="R20" s="1" t="s">
        <v>516</v>
      </c>
      <c r="S20" s="1" t="s">
        <v>403</v>
      </c>
      <c r="T20" s="1" t="s">
        <v>404</v>
      </c>
      <c r="U20" s="1" t="s">
        <v>405</v>
      </c>
    </row>
    <row r="21" s="1" customFormat="1" spans="1:21">
      <c r="A21" s="3">
        <v>17968139836</v>
      </c>
      <c r="B21" s="1" t="s">
        <v>517</v>
      </c>
      <c r="C21" s="1" t="s">
        <v>518</v>
      </c>
      <c r="D21" s="1" t="s">
        <v>519</v>
      </c>
      <c r="E21" s="1" t="s">
        <v>520</v>
      </c>
      <c r="F21" s="1" t="s">
        <v>498</v>
      </c>
      <c r="G21" s="1" t="s">
        <v>445</v>
      </c>
      <c r="H21" s="1" t="s">
        <v>395</v>
      </c>
      <c r="I21" s="1" t="s">
        <v>521</v>
      </c>
      <c r="J21" s="1" t="s">
        <v>30</v>
      </c>
      <c r="K21" s="1" t="s">
        <v>410</v>
      </c>
      <c r="L21" s="1" t="s">
        <v>410</v>
      </c>
      <c r="M21" s="1" t="s">
        <v>398</v>
      </c>
      <c r="N21" s="1" t="s">
        <v>398</v>
      </c>
      <c r="O21" s="1" t="s">
        <v>399</v>
      </c>
      <c r="P21" s="1" t="s">
        <v>400</v>
      </c>
      <c r="Q21" s="1" t="s">
        <v>401</v>
      </c>
      <c r="R21" s="1" t="s">
        <v>522</v>
      </c>
      <c r="S21" s="1" t="s">
        <v>403</v>
      </c>
      <c r="T21" s="1" t="s">
        <v>404</v>
      </c>
      <c r="U21" s="1" t="s">
        <v>405</v>
      </c>
    </row>
    <row r="22" s="1" customFormat="1" spans="1:21">
      <c r="A22" s="3">
        <v>17968020585</v>
      </c>
      <c r="B22" s="1" t="s">
        <v>517</v>
      </c>
      <c r="C22" s="1" t="s">
        <v>523</v>
      </c>
      <c r="D22" s="1" t="s">
        <v>524</v>
      </c>
      <c r="E22" s="1" t="s">
        <v>525</v>
      </c>
      <c r="F22" s="1" t="s">
        <v>517</v>
      </c>
      <c r="G22" s="1" t="s">
        <v>445</v>
      </c>
      <c r="H22" s="1" t="s">
        <v>395</v>
      </c>
      <c r="I22" s="1" t="s">
        <v>526</v>
      </c>
      <c r="J22" s="1" t="s">
        <v>30</v>
      </c>
      <c r="K22" s="1" t="s">
        <v>527</v>
      </c>
      <c r="L22" s="1" t="s">
        <v>527</v>
      </c>
      <c r="M22" s="1" t="s">
        <v>398</v>
      </c>
      <c r="N22" s="1" t="s">
        <v>398</v>
      </c>
      <c r="O22" s="1" t="s">
        <v>399</v>
      </c>
      <c r="P22" s="1" t="s">
        <v>400</v>
      </c>
      <c r="Q22" s="1" t="s">
        <v>401</v>
      </c>
      <c r="R22" s="1" t="s">
        <v>528</v>
      </c>
      <c r="S22" s="1" t="s">
        <v>403</v>
      </c>
      <c r="T22" s="1" t="s">
        <v>404</v>
      </c>
      <c r="U22" s="1" t="s">
        <v>405</v>
      </c>
    </row>
    <row r="23" s="1" customFormat="1" spans="1:21">
      <c r="A23" s="3">
        <v>17967713531</v>
      </c>
      <c r="B23" s="1" t="s">
        <v>529</v>
      </c>
      <c r="C23" s="1" t="s">
        <v>530</v>
      </c>
      <c r="D23" s="1" t="s">
        <v>531</v>
      </c>
      <c r="E23" s="1" t="s">
        <v>532</v>
      </c>
      <c r="F23" s="1" t="s">
        <v>418</v>
      </c>
      <c r="G23" s="1" t="s">
        <v>394</v>
      </c>
      <c r="H23" s="1" t="s">
        <v>395</v>
      </c>
      <c r="I23" s="1" t="s">
        <v>533</v>
      </c>
      <c r="J23" s="1" t="s">
        <v>30</v>
      </c>
      <c r="K23" s="1" t="s">
        <v>534</v>
      </c>
      <c r="L23" s="1" t="s">
        <v>534</v>
      </c>
      <c r="M23" s="1" t="s">
        <v>398</v>
      </c>
      <c r="N23" s="1" t="s">
        <v>398</v>
      </c>
      <c r="O23" s="1" t="s">
        <v>399</v>
      </c>
      <c r="P23" s="1" t="s">
        <v>400</v>
      </c>
      <c r="Q23" s="1" t="s">
        <v>401</v>
      </c>
      <c r="R23" s="1" t="s">
        <v>535</v>
      </c>
      <c r="S23" s="1" t="s">
        <v>403</v>
      </c>
      <c r="T23" s="1" t="s">
        <v>404</v>
      </c>
      <c r="U23" s="1" t="s">
        <v>405</v>
      </c>
    </row>
    <row r="24" s="1" customFormat="1" spans="1:21">
      <c r="A24" s="3">
        <v>17964716870</v>
      </c>
      <c r="B24" s="1" t="s">
        <v>529</v>
      </c>
      <c r="C24" s="1" t="s">
        <v>536</v>
      </c>
      <c r="D24" s="1" t="s">
        <v>500</v>
      </c>
      <c r="E24" s="1" t="s">
        <v>537</v>
      </c>
      <c r="F24" s="1" t="s">
        <v>498</v>
      </c>
      <c r="G24" s="1" t="s">
        <v>431</v>
      </c>
      <c r="H24" s="1" t="s">
        <v>395</v>
      </c>
      <c r="I24" s="1" t="s">
        <v>538</v>
      </c>
      <c r="J24" s="1" t="s">
        <v>30</v>
      </c>
      <c r="K24" s="1" t="s">
        <v>503</v>
      </c>
      <c r="L24" s="1" t="s">
        <v>503</v>
      </c>
      <c r="M24" s="1" t="s">
        <v>398</v>
      </c>
      <c r="N24" s="1" t="s">
        <v>398</v>
      </c>
      <c r="O24" s="1" t="s">
        <v>399</v>
      </c>
      <c r="P24" s="1" t="s">
        <v>400</v>
      </c>
      <c r="Q24" s="1" t="s">
        <v>401</v>
      </c>
      <c r="R24" s="1" t="s">
        <v>539</v>
      </c>
      <c r="S24" s="1" t="s">
        <v>403</v>
      </c>
      <c r="T24" s="1" t="s">
        <v>404</v>
      </c>
      <c r="U24" s="1" t="s">
        <v>452</v>
      </c>
    </row>
    <row r="25" s="1" customFormat="1" spans="1:21">
      <c r="A25" s="3">
        <v>17964442735</v>
      </c>
      <c r="B25" s="1" t="s">
        <v>529</v>
      </c>
      <c r="C25" s="1" t="s">
        <v>540</v>
      </c>
      <c r="D25" s="1" t="s">
        <v>460</v>
      </c>
      <c r="E25" s="1" t="s">
        <v>541</v>
      </c>
      <c r="F25" s="1" t="s">
        <v>458</v>
      </c>
      <c r="G25" s="1" t="s">
        <v>394</v>
      </c>
      <c r="H25" s="1" t="s">
        <v>395</v>
      </c>
      <c r="I25" s="1" t="s">
        <v>542</v>
      </c>
      <c r="J25" s="1" t="s">
        <v>30</v>
      </c>
      <c r="K25" s="1" t="s">
        <v>543</v>
      </c>
      <c r="L25" s="1" t="s">
        <v>543</v>
      </c>
      <c r="M25" s="1" t="s">
        <v>398</v>
      </c>
      <c r="N25" s="1" t="s">
        <v>398</v>
      </c>
      <c r="O25" s="1" t="s">
        <v>399</v>
      </c>
      <c r="P25" s="1" t="s">
        <v>400</v>
      </c>
      <c r="Q25" s="1" t="s">
        <v>401</v>
      </c>
      <c r="R25" s="1" t="s">
        <v>544</v>
      </c>
      <c r="S25" s="1" t="s">
        <v>403</v>
      </c>
      <c r="T25" s="1" t="s">
        <v>404</v>
      </c>
      <c r="U25" s="1" t="s">
        <v>452</v>
      </c>
    </row>
    <row r="26" s="1" customFormat="1" spans="1:21">
      <c r="A26" s="3">
        <v>17963754626</v>
      </c>
      <c r="B26" s="1" t="s">
        <v>529</v>
      </c>
      <c r="C26" s="1" t="s">
        <v>545</v>
      </c>
      <c r="D26" s="1" t="s">
        <v>546</v>
      </c>
      <c r="E26" s="1" t="s">
        <v>547</v>
      </c>
      <c r="F26" s="1" t="s">
        <v>529</v>
      </c>
      <c r="G26" s="1" t="s">
        <v>458</v>
      </c>
      <c r="H26" s="1" t="s">
        <v>395</v>
      </c>
      <c r="I26" s="1" t="s">
        <v>548</v>
      </c>
      <c r="J26" s="1" t="s">
        <v>30</v>
      </c>
      <c r="K26" s="1" t="s">
        <v>549</v>
      </c>
      <c r="L26" s="1" t="s">
        <v>549</v>
      </c>
      <c r="M26" s="1" t="s">
        <v>398</v>
      </c>
      <c r="N26" s="1" t="s">
        <v>398</v>
      </c>
      <c r="O26" s="1" t="s">
        <v>399</v>
      </c>
      <c r="P26" s="1" t="s">
        <v>400</v>
      </c>
      <c r="Q26" s="1" t="s">
        <v>401</v>
      </c>
      <c r="R26" s="1" t="s">
        <v>550</v>
      </c>
      <c r="S26" s="1" t="s">
        <v>403</v>
      </c>
      <c r="T26" s="1" t="s">
        <v>404</v>
      </c>
      <c r="U26" s="1" t="s">
        <v>405</v>
      </c>
    </row>
    <row r="27" s="1" customFormat="1" spans="1:21">
      <c r="A27" s="3">
        <v>17961305157</v>
      </c>
      <c r="B27" s="1" t="s">
        <v>529</v>
      </c>
      <c r="C27" s="1" t="s">
        <v>551</v>
      </c>
      <c r="D27" s="1" t="s">
        <v>552</v>
      </c>
      <c r="E27" s="1" t="s">
        <v>553</v>
      </c>
      <c r="F27" s="1" t="s">
        <v>517</v>
      </c>
      <c r="G27" s="1" t="s">
        <v>445</v>
      </c>
      <c r="H27" s="1" t="s">
        <v>395</v>
      </c>
      <c r="I27" s="1" t="s">
        <v>554</v>
      </c>
      <c r="J27" s="1" t="s">
        <v>30</v>
      </c>
      <c r="K27" s="1" t="s">
        <v>555</v>
      </c>
      <c r="L27" s="1" t="s">
        <v>555</v>
      </c>
      <c r="M27" s="1" t="s">
        <v>398</v>
      </c>
      <c r="N27" s="1" t="s">
        <v>398</v>
      </c>
      <c r="O27" s="1" t="s">
        <v>399</v>
      </c>
      <c r="P27" s="1" t="s">
        <v>400</v>
      </c>
      <c r="Q27" s="1" t="s">
        <v>401</v>
      </c>
      <c r="R27" s="1" t="s">
        <v>556</v>
      </c>
      <c r="S27" s="1" t="s">
        <v>403</v>
      </c>
      <c r="T27" s="1" t="s">
        <v>404</v>
      </c>
      <c r="U27" s="1" t="s">
        <v>405</v>
      </c>
    </row>
    <row r="28" s="1" customFormat="1" spans="1:21">
      <c r="A28" s="3">
        <v>17961292022</v>
      </c>
      <c r="B28" s="1" t="s">
        <v>529</v>
      </c>
      <c r="C28" s="1" t="s">
        <v>557</v>
      </c>
      <c r="D28" s="1" t="s">
        <v>558</v>
      </c>
      <c r="E28" s="1" t="s">
        <v>559</v>
      </c>
      <c r="F28" s="1" t="s">
        <v>498</v>
      </c>
      <c r="G28" s="1" t="s">
        <v>458</v>
      </c>
      <c r="H28" s="1" t="s">
        <v>395</v>
      </c>
      <c r="I28" s="1" t="s">
        <v>560</v>
      </c>
      <c r="J28" s="1" t="s">
        <v>30</v>
      </c>
      <c r="K28" s="1" t="s">
        <v>561</v>
      </c>
      <c r="L28" s="1" t="s">
        <v>561</v>
      </c>
      <c r="M28" s="1" t="s">
        <v>398</v>
      </c>
      <c r="N28" s="1" t="s">
        <v>398</v>
      </c>
      <c r="O28" s="1" t="s">
        <v>399</v>
      </c>
      <c r="P28" s="1" t="s">
        <v>400</v>
      </c>
      <c r="Q28" s="1" t="s">
        <v>401</v>
      </c>
      <c r="R28" s="1" t="s">
        <v>562</v>
      </c>
      <c r="S28" s="1" t="s">
        <v>403</v>
      </c>
      <c r="T28" s="1" t="s">
        <v>404</v>
      </c>
      <c r="U28" s="1" t="s">
        <v>405</v>
      </c>
    </row>
    <row r="29" s="1" customFormat="1" spans="1:21">
      <c r="A29" s="3">
        <v>17959877540</v>
      </c>
      <c r="B29" s="1" t="s">
        <v>563</v>
      </c>
      <c r="C29" s="1" t="s">
        <v>564</v>
      </c>
      <c r="D29" s="1" t="s">
        <v>565</v>
      </c>
      <c r="E29" s="1" t="s">
        <v>566</v>
      </c>
      <c r="F29" s="1" t="s">
        <v>390</v>
      </c>
      <c r="G29" s="1" t="s">
        <v>394</v>
      </c>
      <c r="H29" s="1" t="s">
        <v>395</v>
      </c>
      <c r="I29" s="1" t="s">
        <v>567</v>
      </c>
      <c r="J29" s="1" t="s">
        <v>30</v>
      </c>
      <c r="K29" s="1" t="s">
        <v>568</v>
      </c>
      <c r="L29" s="1" t="s">
        <v>568</v>
      </c>
      <c r="M29" s="1" t="s">
        <v>398</v>
      </c>
      <c r="N29" s="1" t="s">
        <v>398</v>
      </c>
      <c r="O29" s="1" t="s">
        <v>399</v>
      </c>
      <c r="P29" s="1" t="s">
        <v>400</v>
      </c>
      <c r="Q29" s="1" t="s">
        <v>401</v>
      </c>
      <c r="R29" s="1" t="s">
        <v>569</v>
      </c>
      <c r="S29" s="1" t="s">
        <v>403</v>
      </c>
      <c r="T29" s="1" t="s">
        <v>404</v>
      </c>
      <c r="U29" s="1" t="s">
        <v>405</v>
      </c>
    </row>
    <row r="30" s="1" customFormat="1" spans="1:21">
      <c r="A30" s="1" t="s">
        <v>570</v>
      </c>
      <c r="B30" s="1" t="s">
        <v>563</v>
      </c>
      <c r="C30" s="1" t="s">
        <v>571</v>
      </c>
      <c r="D30" s="1" t="s">
        <v>572</v>
      </c>
      <c r="E30" s="1" t="s">
        <v>573</v>
      </c>
      <c r="F30" s="1" t="s">
        <v>390</v>
      </c>
      <c r="G30" s="1" t="s">
        <v>394</v>
      </c>
      <c r="H30" s="1" t="s">
        <v>395</v>
      </c>
      <c r="I30" s="1" t="s">
        <v>399</v>
      </c>
      <c r="J30" s="1" t="s">
        <v>574</v>
      </c>
      <c r="K30" s="1" t="s">
        <v>399</v>
      </c>
      <c r="L30" s="1" t="s">
        <v>399</v>
      </c>
      <c r="M30" s="1" t="s">
        <v>398</v>
      </c>
      <c r="N30" s="1" t="s">
        <v>398</v>
      </c>
      <c r="O30" s="1" t="s">
        <v>399</v>
      </c>
      <c r="P30" s="1" t="s">
        <v>400</v>
      </c>
      <c r="Q30" s="1" t="s">
        <v>401</v>
      </c>
      <c r="R30" s="1" t="s">
        <v>575</v>
      </c>
      <c r="S30" s="1" t="s">
        <v>403</v>
      </c>
      <c r="T30" s="1" t="s">
        <v>404</v>
      </c>
      <c r="U30" s="1" t="s">
        <v>405</v>
      </c>
    </row>
    <row r="31" s="1" customFormat="1" spans="1:21">
      <c r="A31" s="3">
        <v>17955905772</v>
      </c>
      <c r="B31" s="1" t="s">
        <v>563</v>
      </c>
      <c r="C31" s="1" t="s">
        <v>576</v>
      </c>
      <c r="D31" s="1" t="s">
        <v>577</v>
      </c>
      <c r="E31" s="1" t="s">
        <v>578</v>
      </c>
      <c r="F31" s="1" t="s">
        <v>458</v>
      </c>
      <c r="G31" s="1" t="s">
        <v>438</v>
      </c>
      <c r="H31" s="1" t="s">
        <v>395</v>
      </c>
      <c r="I31" s="1" t="s">
        <v>579</v>
      </c>
      <c r="J31" s="1" t="s">
        <v>30</v>
      </c>
      <c r="K31" s="1" t="s">
        <v>580</v>
      </c>
      <c r="L31" s="1" t="s">
        <v>580</v>
      </c>
      <c r="M31" s="1" t="s">
        <v>398</v>
      </c>
      <c r="N31" s="1" t="s">
        <v>398</v>
      </c>
      <c r="O31" s="1" t="s">
        <v>399</v>
      </c>
      <c r="P31" s="1" t="s">
        <v>400</v>
      </c>
      <c r="Q31" s="1" t="s">
        <v>401</v>
      </c>
      <c r="R31" s="1" t="s">
        <v>581</v>
      </c>
      <c r="S31" s="1" t="s">
        <v>403</v>
      </c>
      <c r="T31" s="1" t="s">
        <v>404</v>
      </c>
      <c r="U31" s="1" t="s">
        <v>452</v>
      </c>
    </row>
    <row r="32" s="1" customFormat="1" spans="1:21">
      <c r="A32" s="3">
        <v>17949739922</v>
      </c>
      <c r="B32" s="1" t="s">
        <v>582</v>
      </c>
      <c r="C32" s="1" t="s">
        <v>583</v>
      </c>
      <c r="D32" s="1" t="s">
        <v>584</v>
      </c>
      <c r="E32" s="1" t="s">
        <v>585</v>
      </c>
      <c r="F32" s="1" t="s">
        <v>498</v>
      </c>
      <c r="G32" s="1" t="s">
        <v>438</v>
      </c>
      <c r="H32" s="1" t="s">
        <v>395</v>
      </c>
      <c r="I32" s="1" t="s">
        <v>586</v>
      </c>
      <c r="J32" s="1" t="s">
        <v>30</v>
      </c>
      <c r="K32" s="1" t="s">
        <v>587</v>
      </c>
      <c r="L32" s="1" t="s">
        <v>587</v>
      </c>
      <c r="M32" s="1" t="s">
        <v>398</v>
      </c>
      <c r="N32" s="1" t="s">
        <v>398</v>
      </c>
      <c r="O32" s="1" t="s">
        <v>399</v>
      </c>
      <c r="P32" s="1" t="s">
        <v>400</v>
      </c>
      <c r="Q32" s="1" t="s">
        <v>401</v>
      </c>
      <c r="R32" s="1" t="s">
        <v>588</v>
      </c>
      <c r="S32" s="1" t="s">
        <v>403</v>
      </c>
      <c r="T32" s="1" t="s">
        <v>404</v>
      </c>
      <c r="U32" s="1" t="s">
        <v>405</v>
      </c>
    </row>
    <row r="33" s="1" customFormat="1" spans="1:21">
      <c r="A33" s="3">
        <v>17949720328</v>
      </c>
      <c r="B33" s="1" t="s">
        <v>582</v>
      </c>
      <c r="C33" s="1" t="s">
        <v>589</v>
      </c>
      <c r="D33" s="1" t="s">
        <v>590</v>
      </c>
      <c r="E33" s="1" t="s">
        <v>591</v>
      </c>
      <c r="F33" s="1" t="s">
        <v>390</v>
      </c>
      <c r="G33" s="1" t="s">
        <v>394</v>
      </c>
      <c r="H33" s="1" t="s">
        <v>395</v>
      </c>
      <c r="I33" s="1" t="s">
        <v>592</v>
      </c>
      <c r="J33" s="1" t="s">
        <v>30</v>
      </c>
      <c r="K33" s="1" t="s">
        <v>593</v>
      </c>
      <c r="L33" s="1" t="s">
        <v>593</v>
      </c>
      <c r="M33" s="1" t="s">
        <v>398</v>
      </c>
      <c r="N33" s="1" t="s">
        <v>398</v>
      </c>
      <c r="O33" s="1" t="s">
        <v>399</v>
      </c>
      <c r="P33" s="1" t="s">
        <v>400</v>
      </c>
      <c r="Q33" s="1" t="s">
        <v>401</v>
      </c>
      <c r="R33" s="1" t="s">
        <v>594</v>
      </c>
      <c r="S33" s="1" t="s">
        <v>403</v>
      </c>
      <c r="T33" s="1" t="s">
        <v>404</v>
      </c>
      <c r="U33" s="1" t="s">
        <v>405</v>
      </c>
    </row>
    <row r="34" s="1" customFormat="1" spans="1:21">
      <c r="A34" s="3">
        <v>17949317938</v>
      </c>
      <c r="B34" s="1" t="s">
        <v>595</v>
      </c>
      <c r="C34" s="1" t="s">
        <v>596</v>
      </c>
      <c r="D34" s="1" t="s">
        <v>454</v>
      </c>
      <c r="E34" s="1" t="s">
        <v>597</v>
      </c>
      <c r="F34" s="1" t="s">
        <v>418</v>
      </c>
      <c r="G34" s="1" t="s">
        <v>390</v>
      </c>
      <c r="H34" s="1" t="s">
        <v>395</v>
      </c>
      <c r="I34" s="1" t="s">
        <v>598</v>
      </c>
      <c r="J34" s="1" t="s">
        <v>30</v>
      </c>
      <c r="K34" s="1" t="s">
        <v>469</v>
      </c>
      <c r="L34" s="1" t="s">
        <v>469</v>
      </c>
      <c r="M34" s="1" t="s">
        <v>398</v>
      </c>
      <c r="N34" s="1" t="s">
        <v>398</v>
      </c>
      <c r="O34" s="1" t="s">
        <v>399</v>
      </c>
      <c r="P34" s="1" t="s">
        <v>400</v>
      </c>
      <c r="Q34" s="1" t="s">
        <v>401</v>
      </c>
      <c r="R34" s="1" t="s">
        <v>599</v>
      </c>
      <c r="S34" s="1" t="s">
        <v>403</v>
      </c>
      <c r="T34" s="1" t="s">
        <v>404</v>
      </c>
      <c r="U34" s="1" t="s">
        <v>405</v>
      </c>
    </row>
    <row r="35" s="1" customFormat="1" spans="1:21">
      <c r="A35" s="3">
        <v>17945894726</v>
      </c>
      <c r="B35" s="1" t="s">
        <v>595</v>
      </c>
      <c r="C35" s="1" t="s">
        <v>600</v>
      </c>
      <c r="D35" s="1" t="s">
        <v>601</v>
      </c>
      <c r="E35" s="1" t="s">
        <v>602</v>
      </c>
      <c r="F35" s="1" t="s">
        <v>529</v>
      </c>
      <c r="G35" s="1" t="s">
        <v>438</v>
      </c>
      <c r="H35" s="1" t="s">
        <v>395</v>
      </c>
      <c r="I35" s="1" t="s">
        <v>603</v>
      </c>
      <c r="J35" s="1" t="s">
        <v>30</v>
      </c>
      <c r="K35" s="1" t="s">
        <v>604</v>
      </c>
      <c r="L35" s="1" t="s">
        <v>604</v>
      </c>
      <c r="M35" s="1" t="s">
        <v>398</v>
      </c>
      <c r="N35" s="1" t="s">
        <v>398</v>
      </c>
      <c r="O35" s="1" t="s">
        <v>399</v>
      </c>
      <c r="P35" s="1" t="s">
        <v>400</v>
      </c>
      <c r="Q35" s="1" t="s">
        <v>401</v>
      </c>
      <c r="R35" s="1" t="s">
        <v>605</v>
      </c>
      <c r="S35" s="1" t="s">
        <v>403</v>
      </c>
      <c r="T35" s="1" t="s">
        <v>404</v>
      </c>
      <c r="U35" s="1" t="s">
        <v>452</v>
      </c>
    </row>
    <row r="36" s="1" customFormat="1" spans="1:21">
      <c r="A36" s="3">
        <v>17945887879</v>
      </c>
      <c r="B36" s="1" t="s">
        <v>595</v>
      </c>
      <c r="C36" s="1" t="s">
        <v>606</v>
      </c>
      <c r="D36" s="1" t="s">
        <v>601</v>
      </c>
      <c r="E36" s="1" t="s">
        <v>607</v>
      </c>
      <c r="F36" s="1" t="s">
        <v>529</v>
      </c>
      <c r="G36" s="1" t="s">
        <v>438</v>
      </c>
      <c r="H36" s="1" t="s">
        <v>395</v>
      </c>
      <c r="I36" s="1" t="s">
        <v>603</v>
      </c>
      <c r="J36" s="1" t="s">
        <v>30</v>
      </c>
      <c r="K36" s="1" t="s">
        <v>604</v>
      </c>
      <c r="L36" s="1" t="s">
        <v>604</v>
      </c>
      <c r="M36" s="1" t="s">
        <v>398</v>
      </c>
      <c r="N36" s="1" t="s">
        <v>398</v>
      </c>
      <c r="O36" s="1" t="s">
        <v>399</v>
      </c>
      <c r="P36" s="1" t="s">
        <v>400</v>
      </c>
      <c r="Q36" s="1" t="s">
        <v>401</v>
      </c>
      <c r="R36" s="1" t="s">
        <v>608</v>
      </c>
      <c r="S36" s="1" t="s">
        <v>403</v>
      </c>
      <c r="T36" s="1" t="s">
        <v>404</v>
      </c>
      <c r="U36" s="1" t="s">
        <v>452</v>
      </c>
    </row>
    <row r="37" s="1" customFormat="1" spans="1:21">
      <c r="A37" s="3">
        <v>17945768807</v>
      </c>
      <c r="B37" s="1" t="s">
        <v>595</v>
      </c>
      <c r="C37" s="1" t="s">
        <v>609</v>
      </c>
      <c r="D37" s="1" t="s">
        <v>500</v>
      </c>
      <c r="E37" s="1" t="s">
        <v>610</v>
      </c>
      <c r="F37" s="1" t="s">
        <v>529</v>
      </c>
      <c r="G37" s="1" t="s">
        <v>458</v>
      </c>
      <c r="H37" s="1" t="s">
        <v>395</v>
      </c>
      <c r="I37" s="1" t="s">
        <v>611</v>
      </c>
      <c r="J37" s="1" t="s">
        <v>30</v>
      </c>
      <c r="K37" s="1" t="s">
        <v>612</v>
      </c>
      <c r="L37" s="1" t="s">
        <v>612</v>
      </c>
      <c r="M37" s="1" t="s">
        <v>398</v>
      </c>
      <c r="N37" s="1" t="s">
        <v>398</v>
      </c>
      <c r="O37" s="1" t="s">
        <v>399</v>
      </c>
      <c r="P37" s="1" t="s">
        <v>400</v>
      </c>
      <c r="Q37" s="1" t="s">
        <v>401</v>
      </c>
      <c r="R37" s="1" t="s">
        <v>613</v>
      </c>
      <c r="S37" s="1" t="s">
        <v>403</v>
      </c>
      <c r="T37" s="1" t="s">
        <v>404</v>
      </c>
      <c r="U37" s="1" t="s">
        <v>452</v>
      </c>
    </row>
    <row r="38" s="1" customFormat="1" spans="1:21">
      <c r="A38" s="3">
        <v>17943860746</v>
      </c>
      <c r="B38" s="1" t="s">
        <v>614</v>
      </c>
      <c r="C38" s="1" t="s">
        <v>615</v>
      </c>
      <c r="D38" s="1" t="s">
        <v>500</v>
      </c>
      <c r="E38" s="1" t="s">
        <v>616</v>
      </c>
      <c r="F38" s="1" t="s">
        <v>498</v>
      </c>
      <c r="G38" s="1" t="s">
        <v>438</v>
      </c>
      <c r="H38" s="1" t="s">
        <v>395</v>
      </c>
      <c r="I38" s="1" t="s">
        <v>617</v>
      </c>
      <c r="J38" s="1" t="s">
        <v>30</v>
      </c>
      <c r="K38" s="1" t="s">
        <v>612</v>
      </c>
      <c r="L38" s="1" t="s">
        <v>612</v>
      </c>
      <c r="M38" s="1" t="s">
        <v>398</v>
      </c>
      <c r="N38" s="1" t="s">
        <v>398</v>
      </c>
      <c r="O38" s="1" t="s">
        <v>399</v>
      </c>
      <c r="P38" s="1" t="s">
        <v>400</v>
      </c>
      <c r="Q38" s="1" t="s">
        <v>401</v>
      </c>
      <c r="R38" s="1" t="s">
        <v>618</v>
      </c>
      <c r="S38" s="1" t="s">
        <v>403</v>
      </c>
      <c r="T38" s="1" t="s">
        <v>404</v>
      </c>
      <c r="U38" s="1" t="s">
        <v>452</v>
      </c>
    </row>
    <row r="39" s="1" customFormat="1" spans="1:21">
      <c r="A39" s="3">
        <v>17940521157</v>
      </c>
      <c r="B39" s="1" t="s">
        <v>614</v>
      </c>
      <c r="C39" s="1" t="s">
        <v>619</v>
      </c>
      <c r="D39" s="1" t="s">
        <v>572</v>
      </c>
      <c r="E39" s="1" t="s">
        <v>573</v>
      </c>
      <c r="F39" s="1" t="s">
        <v>390</v>
      </c>
      <c r="G39" s="1" t="s">
        <v>394</v>
      </c>
      <c r="H39" s="1" t="s">
        <v>395</v>
      </c>
      <c r="I39" s="1" t="s">
        <v>620</v>
      </c>
      <c r="J39" s="1" t="s">
        <v>30</v>
      </c>
      <c r="K39" s="1" t="s">
        <v>621</v>
      </c>
      <c r="L39" s="1" t="s">
        <v>621</v>
      </c>
      <c r="M39" s="1" t="s">
        <v>398</v>
      </c>
      <c r="N39" s="1" t="s">
        <v>398</v>
      </c>
      <c r="O39" s="1" t="s">
        <v>399</v>
      </c>
      <c r="P39" s="1" t="s">
        <v>400</v>
      </c>
      <c r="Q39" s="1" t="s">
        <v>401</v>
      </c>
      <c r="R39" s="1" t="s">
        <v>622</v>
      </c>
      <c r="S39" s="1" t="s">
        <v>403</v>
      </c>
      <c r="T39" s="1" t="s">
        <v>404</v>
      </c>
      <c r="U39" s="1" t="s">
        <v>452</v>
      </c>
    </row>
    <row r="40" s="1" customFormat="1" spans="1:21">
      <c r="A40" s="3">
        <v>17940504031</v>
      </c>
      <c r="B40" s="1" t="s">
        <v>614</v>
      </c>
      <c r="C40" s="1" t="s">
        <v>623</v>
      </c>
      <c r="D40" s="1" t="s">
        <v>572</v>
      </c>
      <c r="E40" s="1" t="s">
        <v>573</v>
      </c>
      <c r="F40" s="1" t="s">
        <v>390</v>
      </c>
      <c r="G40" s="1" t="s">
        <v>394</v>
      </c>
      <c r="H40" s="1" t="s">
        <v>395</v>
      </c>
      <c r="I40" s="1" t="s">
        <v>620</v>
      </c>
      <c r="J40" s="1" t="s">
        <v>30</v>
      </c>
      <c r="K40" s="1" t="s">
        <v>621</v>
      </c>
      <c r="L40" s="1" t="s">
        <v>621</v>
      </c>
      <c r="M40" s="1" t="s">
        <v>398</v>
      </c>
      <c r="N40" s="1" t="s">
        <v>398</v>
      </c>
      <c r="O40" s="1" t="s">
        <v>399</v>
      </c>
      <c r="P40" s="1" t="s">
        <v>400</v>
      </c>
      <c r="Q40" s="1" t="s">
        <v>401</v>
      </c>
      <c r="R40" s="1" t="s">
        <v>624</v>
      </c>
      <c r="S40" s="1" t="s">
        <v>403</v>
      </c>
      <c r="T40" s="1" t="s">
        <v>404</v>
      </c>
      <c r="U40" s="1" t="s">
        <v>452</v>
      </c>
    </row>
    <row r="41" s="1" customFormat="1" spans="1:21">
      <c r="A41" s="3">
        <v>17927686313</v>
      </c>
      <c r="B41" s="1" t="s">
        <v>625</v>
      </c>
      <c r="C41" s="1" t="s">
        <v>626</v>
      </c>
      <c r="D41" s="1" t="s">
        <v>627</v>
      </c>
      <c r="E41" s="1" t="s">
        <v>628</v>
      </c>
      <c r="F41" s="1" t="s">
        <v>498</v>
      </c>
      <c r="G41" s="1" t="s">
        <v>438</v>
      </c>
      <c r="H41" s="1" t="s">
        <v>395</v>
      </c>
      <c r="I41" s="1" t="s">
        <v>629</v>
      </c>
      <c r="J41" s="1" t="s">
        <v>30</v>
      </c>
      <c r="K41" s="1" t="s">
        <v>630</v>
      </c>
      <c r="L41" s="1" t="s">
        <v>630</v>
      </c>
      <c r="M41" s="1" t="s">
        <v>398</v>
      </c>
      <c r="N41" s="1" t="s">
        <v>398</v>
      </c>
      <c r="O41" s="1" t="s">
        <v>399</v>
      </c>
      <c r="P41" s="1" t="s">
        <v>400</v>
      </c>
      <c r="Q41" s="1" t="s">
        <v>401</v>
      </c>
      <c r="R41" s="1" t="s">
        <v>631</v>
      </c>
      <c r="S41" s="1" t="s">
        <v>403</v>
      </c>
      <c r="T41" s="1" t="s">
        <v>404</v>
      </c>
      <c r="U41" s="1" t="s">
        <v>452</v>
      </c>
    </row>
    <row r="42" s="1" customFormat="1" spans="1:21">
      <c r="A42" s="3">
        <v>17924819188</v>
      </c>
      <c r="B42" s="1" t="s">
        <v>632</v>
      </c>
      <c r="C42" s="1" t="s">
        <v>633</v>
      </c>
      <c r="D42" s="1" t="s">
        <v>634</v>
      </c>
      <c r="E42" s="1" t="s">
        <v>635</v>
      </c>
      <c r="F42" s="1" t="s">
        <v>418</v>
      </c>
      <c r="G42" s="1" t="s">
        <v>390</v>
      </c>
      <c r="H42" s="1" t="s">
        <v>395</v>
      </c>
      <c r="I42" s="1" t="s">
        <v>636</v>
      </c>
      <c r="J42" s="1" t="s">
        <v>30</v>
      </c>
      <c r="K42" s="1" t="s">
        <v>637</v>
      </c>
      <c r="L42" s="1" t="s">
        <v>637</v>
      </c>
      <c r="M42" s="1" t="s">
        <v>398</v>
      </c>
      <c r="N42" s="1" t="s">
        <v>398</v>
      </c>
      <c r="O42" s="1" t="s">
        <v>399</v>
      </c>
      <c r="P42" s="1" t="s">
        <v>400</v>
      </c>
      <c r="Q42" s="1" t="s">
        <v>401</v>
      </c>
      <c r="R42" s="1" t="s">
        <v>638</v>
      </c>
      <c r="S42" s="1" t="s">
        <v>403</v>
      </c>
      <c r="T42" s="1" t="s">
        <v>404</v>
      </c>
      <c r="U42" s="1" t="s">
        <v>405</v>
      </c>
    </row>
    <row r="43" s="1" customFormat="1" spans="1:21">
      <c r="A43" s="3">
        <v>17920976790</v>
      </c>
      <c r="B43" s="1" t="s">
        <v>632</v>
      </c>
      <c r="C43" s="1" t="s">
        <v>639</v>
      </c>
      <c r="D43" s="1" t="s">
        <v>640</v>
      </c>
      <c r="E43" s="1" t="s">
        <v>641</v>
      </c>
      <c r="F43" s="1" t="s">
        <v>529</v>
      </c>
      <c r="G43" s="1" t="s">
        <v>458</v>
      </c>
      <c r="H43" s="1" t="s">
        <v>395</v>
      </c>
      <c r="I43" s="1" t="s">
        <v>642</v>
      </c>
      <c r="J43" s="1" t="s">
        <v>30</v>
      </c>
      <c r="K43" s="1" t="s">
        <v>643</v>
      </c>
      <c r="L43" s="1" t="s">
        <v>643</v>
      </c>
      <c r="M43" s="1" t="s">
        <v>398</v>
      </c>
      <c r="N43" s="1" t="s">
        <v>398</v>
      </c>
      <c r="O43" s="1" t="s">
        <v>399</v>
      </c>
      <c r="P43" s="1" t="s">
        <v>400</v>
      </c>
      <c r="Q43" s="1" t="s">
        <v>401</v>
      </c>
      <c r="R43" s="1" t="s">
        <v>644</v>
      </c>
      <c r="S43" s="1" t="s">
        <v>403</v>
      </c>
      <c r="T43" s="1" t="s">
        <v>404</v>
      </c>
      <c r="U43" s="1" t="s">
        <v>405</v>
      </c>
    </row>
    <row r="44" s="1" customFormat="1" spans="1:21">
      <c r="A44" s="3">
        <v>17920882038</v>
      </c>
      <c r="B44" s="1" t="s">
        <v>645</v>
      </c>
      <c r="C44" s="1" t="s">
        <v>646</v>
      </c>
      <c r="D44" s="1" t="s">
        <v>647</v>
      </c>
      <c r="E44" s="1" t="s">
        <v>648</v>
      </c>
      <c r="F44" s="1" t="s">
        <v>458</v>
      </c>
      <c r="G44" s="1" t="s">
        <v>445</v>
      </c>
      <c r="H44" s="1" t="s">
        <v>395</v>
      </c>
      <c r="I44" s="1" t="s">
        <v>649</v>
      </c>
      <c r="J44" s="1" t="s">
        <v>30</v>
      </c>
      <c r="K44" s="1" t="s">
        <v>650</v>
      </c>
      <c r="L44" s="1" t="s">
        <v>650</v>
      </c>
      <c r="M44" s="1" t="s">
        <v>398</v>
      </c>
      <c r="N44" s="1" t="s">
        <v>398</v>
      </c>
      <c r="O44" s="1" t="s">
        <v>399</v>
      </c>
      <c r="P44" s="1" t="s">
        <v>400</v>
      </c>
      <c r="Q44" s="1" t="s">
        <v>401</v>
      </c>
      <c r="R44" s="1" t="s">
        <v>651</v>
      </c>
      <c r="S44" s="1" t="s">
        <v>403</v>
      </c>
      <c r="T44" s="1" t="s">
        <v>404</v>
      </c>
      <c r="U44" s="1" t="s">
        <v>405</v>
      </c>
    </row>
    <row r="45" s="1" customFormat="1" spans="1:21">
      <c r="A45" s="3">
        <v>17915506061</v>
      </c>
      <c r="B45" s="1" t="s">
        <v>652</v>
      </c>
      <c r="C45" s="1" t="s">
        <v>653</v>
      </c>
      <c r="D45" s="1" t="s">
        <v>654</v>
      </c>
      <c r="E45" s="1" t="s">
        <v>655</v>
      </c>
      <c r="F45" s="1" t="s">
        <v>418</v>
      </c>
      <c r="G45" s="1" t="s">
        <v>390</v>
      </c>
      <c r="H45" s="1" t="s">
        <v>395</v>
      </c>
      <c r="I45" s="1" t="s">
        <v>656</v>
      </c>
      <c r="J45" s="1" t="s">
        <v>30</v>
      </c>
      <c r="K45" s="1" t="s">
        <v>657</v>
      </c>
      <c r="L45" s="1" t="s">
        <v>657</v>
      </c>
      <c r="M45" s="1" t="s">
        <v>398</v>
      </c>
      <c r="N45" s="1" t="s">
        <v>398</v>
      </c>
      <c r="O45" s="1" t="s">
        <v>399</v>
      </c>
      <c r="P45" s="1" t="s">
        <v>400</v>
      </c>
      <c r="Q45" s="1" t="s">
        <v>401</v>
      </c>
      <c r="R45" s="1" t="s">
        <v>658</v>
      </c>
      <c r="S45" s="1" t="s">
        <v>403</v>
      </c>
      <c r="T45" s="1" t="s">
        <v>404</v>
      </c>
      <c r="U45" s="1" t="s">
        <v>405</v>
      </c>
    </row>
    <row r="46" s="1" customFormat="1" spans="1:21">
      <c r="A46" s="3">
        <v>17915482014</v>
      </c>
      <c r="B46" s="1" t="s">
        <v>652</v>
      </c>
      <c r="C46" s="1" t="s">
        <v>659</v>
      </c>
      <c r="D46" s="1" t="s">
        <v>660</v>
      </c>
      <c r="E46" s="1" t="s">
        <v>661</v>
      </c>
      <c r="F46" s="1" t="s">
        <v>438</v>
      </c>
      <c r="G46" s="1" t="s">
        <v>431</v>
      </c>
      <c r="H46" s="1" t="s">
        <v>395</v>
      </c>
      <c r="I46" s="1" t="s">
        <v>662</v>
      </c>
      <c r="J46" s="1" t="s">
        <v>30</v>
      </c>
      <c r="K46" s="1" t="s">
        <v>663</v>
      </c>
      <c r="L46" s="1" t="s">
        <v>663</v>
      </c>
      <c r="M46" s="1" t="s">
        <v>398</v>
      </c>
      <c r="N46" s="1" t="s">
        <v>398</v>
      </c>
      <c r="O46" s="1" t="s">
        <v>399</v>
      </c>
      <c r="P46" s="1" t="s">
        <v>400</v>
      </c>
      <c r="Q46" s="1" t="s">
        <v>401</v>
      </c>
      <c r="R46" s="1" t="s">
        <v>664</v>
      </c>
      <c r="S46" s="1" t="s">
        <v>403</v>
      </c>
      <c r="T46" s="1" t="s">
        <v>404</v>
      </c>
      <c r="U46" s="1" t="s">
        <v>405</v>
      </c>
    </row>
    <row r="47" s="1" customFormat="1" spans="1:21">
      <c r="A47" s="3">
        <v>17903515506</v>
      </c>
      <c r="B47" s="1" t="s">
        <v>665</v>
      </c>
      <c r="C47" s="1" t="s">
        <v>666</v>
      </c>
      <c r="D47" s="1" t="s">
        <v>667</v>
      </c>
      <c r="E47" s="1" t="s">
        <v>668</v>
      </c>
      <c r="F47" s="1" t="s">
        <v>438</v>
      </c>
      <c r="G47" s="1" t="s">
        <v>418</v>
      </c>
      <c r="H47" s="1" t="s">
        <v>395</v>
      </c>
      <c r="I47" s="1" t="s">
        <v>669</v>
      </c>
      <c r="J47" s="1" t="s">
        <v>30</v>
      </c>
      <c r="K47" s="1" t="s">
        <v>670</v>
      </c>
      <c r="L47" s="1" t="s">
        <v>670</v>
      </c>
      <c r="M47" s="1" t="s">
        <v>398</v>
      </c>
      <c r="N47" s="1" t="s">
        <v>398</v>
      </c>
      <c r="O47" s="1" t="s">
        <v>399</v>
      </c>
      <c r="P47" s="1" t="s">
        <v>400</v>
      </c>
      <c r="Q47" s="1" t="s">
        <v>401</v>
      </c>
      <c r="R47" s="1" t="s">
        <v>671</v>
      </c>
      <c r="S47" s="1" t="s">
        <v>403</v>
      </c>
      <c r="T47" s="1" t="s">
        <v>404</v>
      </c>
      <c r="U47" s="1" t="s">
        <v>405</v>
      </c>
    </row>
    <row r="48" s="1" customFormat="1" spans="1:21">
      <c r="A48" s="3">
        <v>17890775837</v>
      </c>
      <c r="B48" s="1" t="s">
        <v>672</v>
      </c>
      <c r="C48" s="1" t="s">
        <v>673</v>
      </c>
      <c r="D48" s="1" t="s">
        <v>634</v>
      </c>
      <c r="E48" s="1" t="s">
        <v>674</v>
      </c>
      <c r="F48" s="1" t="s">
        <v>418</v>
      </c>
      <c r="G48" s="1" t="s">
        <v>390</v>
      </c>
      <c r="H48" s="1" t="s">
        <v>395</v>
      </c>
      <c r="I48" s="1" t="s">
        <v>675</v>
      </c>
      <c r="J48" s="1" t="s">
        <v>30</v>
      </c>
      <c r="K48" s="1" t="s">
        <v>637</v>
      </c>
      <c r="L48" s="1" t="s">
        <v>637</v>
      </c>
      <c r="M48" s="1" t="s">
        <v>398</v>
      </c>
      <c r="N48" s="1" t="s">
        <v>398</v>
      </c>
      <c r="O48" s="1" t="s">
        <v>399</v>
      </c>
      <c r="P48" s="1" t="s">
        <v>400</v>
      </c>
      <c r="Q48" s="1" t="s">
        <v>401</v>
      </c>
      <c r="R48" s="1" t="s">
        <v>676</v>
      </c>
      <c r="S48" s="1" t="s">
        <v>403</v>
      </c>
      <c r="T48" s="1" t="s">
        <v>404</v>
      </c>
      <c r="U48" s="1" t="s">
        <v>405</v>
      </c>
    </row>
    <row r="49" s="1" customFormat="1" spans="1:21">
      <c r="A49" s="3">
        <v>17882333978</v>
      </c>
      <c r="B49" s="1" t="s">
        <v>677</v>
      </c>
      <c r="C49" s="1" t="s">
        <v>678</v>
      </c>
      <c r="D49" s="1" t="s">
        <v>679</v>
      </c>
      <c r="E49" s="1" t="s">
        <v>680</v>
      </c>
      <c r="F49" s="1" t="s">
        <v>418</v>
      </c>
      <c r="G49" s="1" t="s">
        <v>390</v>
      </c>
      <c r="H49" s="1" t="s">
        <v>395</v>
      </c>
      <c r="I49" s="1" t="s">
        <v>681</v>
      </c>
      <c r="J49" s="1" t="s">
        <v>30</v>
      </c>
      <c r="K49" s="1" t="s">
        <v>593</v>
      </c>
      <c r="L49" s="1" t="s">
        <v>593</v>
      </c>
      <c r="M49" s="1" t="s">
        <v>398</v>
      </c>
      <c r="N49" s="1" t="s">
        <v>398</v>
      </c>
      <c r="O49" s="1" t="s">
        <v>399</v>
      </c>
      <c r="P49" s="1" t="s">
        <v>400</v>
      </c>
      <c r="Q49" s="1" t="s">
        <v>401</v>
      </c>
      <c r="R49" s="1" t="s">
        <v>682</v>
      </c>
      <c r="S49" s="1" t="s">
        <v>403</v>
      </c>
      <c r="T49" s="1" t="s">
        <v>404</v>
      </c>
      <c r="U49" s="1" t="s">
        <v>405</v>
      </c>
    </row>
    <row r="50" s="1" customFormat="1" spans="1:21">
      <c r="A50" s="3">
        <v>17877795335</v>
      </c>
      <c r="B50" s="1" t="s">
        <v>683</v>
      </c>
      <c r="C50" s="1" t="s">
        <v>684</v>
      </c>
      <c r="D50" s="1" t="s">
        <v>685</v>
      </c>
      <c r="E50" s="1" t="s">
        <v>686</v>
      </c>
      <c r="F50" s="1" t="s">
        <v>431</v>
      </c>
      <c r="G50" s="1" t="s">
        <v>390</v>
      </c>
      <c r="H50" s="1" t="s">
        <v>395</v>
      </c>
      <c r="I50" s="1" t="s">
        <v>687</v>
      </c>
      <c r="J50" s="1" t="s">
        <v>30</v>
      </c>
      <c r="K50" s="1" t="s">
        <v>688</v>
      </c>
      <c r="L50" s="1" t="s">
        <v>688</v>
      </c>
      <c r="M50" s="1" t="s">
        <v>398</v>
      </c>
      <c r="N50" s="1" t="s">
        <v>398</v>
      </c>
      <c r="O50" s="1" t="s">
        <v>399</v>
      </c>
      <c r="P50" s="1" t="s">
        <v>400</v>
      </c>
      <c r="Q50" s="1" t="s">
        <v>401</v>
      </c>
      <c r="R50" s="1" t="s">
        <v>689</v>
      </c>
      <c r="S50" s="1" t="s">
        <v>403</v>
      </c>
      <c r="T50" s="1" t="s">
        <v>404</v>
      </c>
      <c r="U50" s="1" t="s">
        <v>405</v>
      </c>
    </row>
    <row r="51" s="1" customFormat="1" spans="1:21">
      <c r="A51" s="3">
        <v>17830980345</v>
      </c>
      <c r="B51" s="1" t="s">
        <v>690</v>
      </c>
      <c r="C51" s="1" t="s">
        <v>691</v>
      </c>
      <c r="D51" s="1" t="s">
        <v>692</v>
      </c>
      <c r="E51" s="1" t="s">
        <v>693</v>
      </c>
      <c r="F51" s="1" t="s">
        <v>438</v>
      </c>
      <c r="G51" s="1" t="s">
        <v>418</v>
      </c>
      <c r="H51" s="1" t="s">
        <v>395</v>
      </c>
      <c r="I51" s="1" t="s">
        <v>694</v>
      </c>
      <c r="J51" s="1" t="s">
        <v>30</v>
      </c>
      <c r="K51" s="1" t="s">
        <v>695</v>
      </c>
      <c r="L51" s="1" t="s">
        <v>695</v>
      </c>
      <c r="M51" s="1" t="s">
        <v>398</v>
      </c>
      <c r="N51" s="1" t="s">
        <v>398</v>
      </c>
      <c r="O51" s="1" t="s">
        <v>399</v>
      </c>
      <c r="P51" s="1" t="s">
        <v>400</v>
      </c>
      <c r="Q51" s="1" t="s">
        <v>401</v>
      </c>
      <c r="R51" s="1" t="s">
        <v>696</v>
      </c>
      <c r="S51" s="1" t="s">
        <v>403</v>
      </c>
      <c r="T51" s="1" t="s">
        <v>404</v>
      </c>
      <c r="U51" s="1" t="s">
        <v>405</v>
      </c>
    </row>
    <row r="52" s="1" customFormat="1" spans="1:21">
      <c r="A52" s="3">
        <v>17822029190</v>
      </c>
      <c r="B52" s="1" t="s">
        <v>697</v>
      </c>
      <c r="C52" s="1" t="s">
        <v>698</v>
      </c>
      <c r="D52" s="1" t="s">
        <v>699</v>
      </c>
      <c r="E52" s="1" t="s">
        <v>700</v>
      </c>
      <c r="F52" s="1" t="s">
        <v>517</v>
      </c>
      <c r="G52" s="1" t="s">
        <v>458</v>
      </c>
      <c r="H52" s="1" t="s">
        <v>395</v>
      </c>
      <c r="I52" s="1" t="s">
        <v>399</v>
      </c>
      <c r="J52" s="1" t="s">
        <v>30</v>
      </c>
      <c r="K52" s="1" t="s">
        <v>399</v>
      </c>
      <c r="L52" s="1" t="s">
        <v>701</v>
      </c>
      <c r="M52" s="1" t="s">
        <v>702</v>
      </c>
      <c r="N52" s="1" t="s">
        <v>703</v>
      </c>
      <c r="O52" s="1" t="s">
        <v>399</v>
      </c>
      <c r="P52" s="1" t="s">
        <v>400</v>
      </c>
      <c r="Q52" s="1" t="s">
        <v>401</v>
      </c>
      <c r="R52" s="1" t="s">
        <v>704</v>
      </c>
      <c r="S52" s="1" t="s">
        <v>403</v>
      </c>
      <c r="T52" s="1" t="s">
        <v>404</v>
      </c>
      <c r="U52" s="1" t="s">
        <v>405</v>
      </c>
    </row>
    <row r="53" s="1" customFormat="1" spans="1:21">
      <c r="A53" s="3">
        <v>17819647403</v>
      </c>
      <c r="B53" s="1" t="s">
        <v>705</v>
      </c>
      <c r="C53" s="1" t="s">
        <v>706</v>
      </c>
      <c r="D53" s="1" t="s">
        <v>707</v>
      </c>
      <c r="E53" s="1" t="s">
        <v>708</v>
      </c>
      <c r="F53" s="1" t="s">
        <v>529</v>
      </c>
      <c r="G53" s="1" t="s">
        <v>458</v>
      </c>
      <c r="H53" s="1" t="s">
        <v>395</v>
      </c>
      <c r="I53" s="1" t="s">
        <v>709</v>
      </c>
      <c r="J53" s="1" t="s">
        <v>30</v>
      </c>
      <c r="K53" s="1" t="s">
        <v>710</v>
      </c>
      <c r="L53" s="1" t="s">
        <v>710</v>
      </c>
      <c r="M53" s="1" t="s">
        <v>398</v>
      </c>
      <c r="N53" s="1" t="s">
        <v>398</v>
      </c>
      <c r="O53" s="1" t="s">
        <v>399</v>
      </c>
      <c r="P53" s="1" t="s">
        <v>400</v>
      </c>
      <c r="Q53" s="1" t="s">
        <v>401</v>
      </c>
      <c r="R53" s="1" t="s">
        <v>711</v>
      </c>
      <c r="S53" s="1" t="s">
        <v>403</v>
      </c>
      <c r="T53" s="1" t="s">
        <v>404</v>
      </c>
      <c r="U53" s="1" t="s">
        <v>405</v>
      </c>
    </row>
    <row r="54" s="1" customFormat="1" spans="1:21">
      <c r="A54" s="3">
        <v>17796494264</v>
      </c>
      <c r="B54" s="1" t="s">
        <v>712</v>
      </c>
      <c r="C54" s="1" t="s">
        <v>713</v>
      </c>
      <c r="D54" s="1" t="s">
        <v>714</v>
      </c>
      <c r="E54" s="1" t="s">
        <v>715</v>
      </c>
      <c r="F54" s="1" t="s">
        <v>563</v>
      </c>
      <c r="G54" s="1" t="s">
        <v>431</v>
      </c>
      <c r="H54" s="1" t="s">
        <v>395</v>
      </c>
      <c r="I54" s="1" t="s">
        <v>716</v>
      </c>
      <c r="J54" s="1" t="s">
        <v>30</v>
      </c>
      <c r="K54" s="1" t="s">
        <v>717</v>
      </c>
      <c r="L54" s="1" t="s">
        <v>717</v>
      </c>
      <c r="M54" s="1" t="s">
        <v>398</v>
      </c>
      <c r="N54" s="1" t="s">
        <v>398</v>
      </c>
      <c r="O54" s="1" t="s">
        <v>399</v>
      </c>
      <c r="P54" s="1" t="s">
        <v>400</v>
      </c>
      <c r="Q54" s="1" t="s">
        <v>401</v>
      </c>
      <c r="R54" s="1" t="s">
        <v>718</v>
      </c>
      <c r="S54" s="1" t="s">
        <v>403</v>
      </c>
      <c r="T54" s="1" t="s">
        <v>404</v>
      </c>
      <c r="U54" s="1" t="s">
        <v>405</v>
      </c>
    </row>
    <row r="55" s="1" customFormat="1" spans="1:21">
      <c r="A55" s="3">
        <v>17779835681</v>
      </c>
      <c r="B55" s="1" t="s">
        <v>719</v>
      </c>
      <c r="C55" s="1" t="s">
        <v>720</v>
      </c>
      <c r="D55" s="1" t="s">
        <v>721</v>
      </c>
      <c r="E55" s="1" t="s">
        <v>722</v>
      </c>
      <c r="F55" s="1" t="s">
        <v>431</v>
      </c>
      <c r="G55" s="1" t="s">
        <v>394</v>
      </c>
      <c r="H55" s="1" t="s">
        <v>395</v>
      </c>
      <c r="I55" s="1" t="s">
        <v>723</v>
      </c>
      <c r="J55" s="1" t="s">
        <v>30</v>
      </c>
      <c r="K55" s="1" t="s">
        <v>724</v>
      </c>
      <c r="L55" s="1" t="s">
        <v>724</v>
      </c>
      <c r="M55" s="1" t="s">
        <v>398</v>
      </c>
      <c r="N55" s="1" t="s">
        <v>398</v>
      </c>
      <c r="O55" s="1" t="s">
        <v>399</v>
      </c>
      <c r="P55" s="1" t="s">
        <v>400</v>
      </c>
      <c r="Q55" s="1" t="s">
        <v>401</v>
      </c>
      <c r="R55" s="1" t="s">
        <v>725</v>
      </c>
      <c r="S55" s="1" t="s">
        <v>403</v>
      </c>
      <c r="T55" s="1" t="s">
        <v>404</v>
      </c>
      <c r="U55" s="1" t="s">
        <v>405</v>
      </c>
    </row>
    <row r="56" s="1" customFormat="1" spans="1:21">
      <c r="A56" s="3">
        <v>17696307426</v>
      </c>
      <c r="B56" s="1" t="s">
        <v>726</v>
      </c>
      <c r="C56" s="1" t="s">
        <v>727</v>
      </c>
      <c r="D56" s="1" t="s">
        <v>728</v>
      </c>
      <c r="E56" s="1" t="s">
        <v>729</v>
      </c>
      <c r="F56" s="1" t="s">
        <v>418</v>
      </c>
      <c r="G56" s="1" t="s">
        <v>394</v>
      </c>
      <c r="H56" s="1" t="s">
        <v>395</v>
      </c>
      <c r="I56" s="1" t="s">
        <v>730</v>
      </c>
      <c r="J56" s="1" t="s">
        <v>30</v>
      </c>
      <c r="K56" s="1" t="s">
        <v>731</v>
      </c>
      <c r="L56" s="1" t="s">
        <v>731</v>
      </c>
      <c r="M56" s="1" t="s">
        <v>398</v>
      </c>
      <c r="N56" s="1" t="s">
        <v>398</v>
      </c>
      <c r="O56" s="1" t="s">
        <v>399</v>
      </c>
      <c r="P56" s="1" t="s">
        <v>400</v>
      </c>
      <c r="Q56" s="1" t="s">
        <v>401</v>
      </c>
      <c r="R56" s="1" t="s">
        <v>732</v>
      </c>
      <c r="S56" s="1" t="s">
        <v>403</v>
      </c>
      <c r="T56" s="1" t="s">
        <v>404</v>
      </c>
      <c r="U56" s="1" t="s">
        <v>405</v>
      </c>
    </row>
    <row r="57" s="1" customFormat="1" spans="1:21">
      <c r="A57" s="3">
        <v>17665370093</v>
      </c>
      <c r="B57" s="1" t="s">
        <v>733</v>
      </c>
      <c r="C57" s="1" t="s">
        <v>734</v>
      </c>
      <c r="D57" s="1" t="s">
        <v>714</v>
      </c>
      <c r="E57" s="1" t="s">
        <v>735</v>
      </c>
      <c r="F57" s="1" t="s">
        <v>498</v>
      </c>
      <c r="G57" s="1" t="s">
        <v>431</v>
      </c>
      <c r="H57" s="1" t="s">
        <v>395</v>
      </c>
      <c r="I57" s="1" t="s">
        <v>736</v>
      </c>
      <c r="J57" s="1" t="s">
        <v>30</v>
      </c>
      <c r="K57" s="1" t="s">
        <v>737</v>
      </c>
      <c r="L57" s="1" t="s">
        <v>737</v>
      </c>
      <c r="M57" s="1" t="s">
        <v>398</v>
      </c>
      <c r="N57" s="1" t="s">
        <v>398</v>
      </c>
      <c r="O57" s="1" t="s">
        <v>399</v>
      </c>
      <c r="P57" s="1" t="s">
        <v>400</v>
      </c>
      <c r="Q57" s="1" t="s">
        <v>401</v>
      </c>
      <c r="R57" s="1" t="s">
        <v>738</v>
      </c>
      <c r="S57" s="1" t="s">
        <v>403</v>
      </c>
      <c r="T57" s="1" t="s">
        <v>404</v>
      </c>
      <c r="U57" s="1" t="s">
        <v>405</v>
      </c>
    </row>
    <row r="58" s="1" customFormat="1" spans="1:21">
      <c r="A58" s="3">
        <v>17243010928</v>
      </c>
      <c r="B58" s="1" t="s">
        <v>739</v>
      </c>
      <c r="C58" s="1" t="s">
        <v>740</v>
      </c>
      <c r="D58" s="1" t="s">
        <v>741</v>
      </c>
      <c r="E58" s="1" t="s">
        <v>742</v>
      </c>
      <c r="F58" s="1" t="s">
        <v>431</v>
      </c>
      <c r="G58" s="1" t="s">
        <v>394</v>
      </c>
      <c r="H58" s="1" t="s">
        <v>395</v>
      </c>
      <c r="I58" s="1" t="s">
        <v>743</v>
      </c>
      <c r="J58" s="1" t="s">
        <v>30</v>
      </c>
      <c r="K58" s="1" t="s">
        <v>744</v>
      </c>
      <c r="L58" s="1" t="s">
        <v>744</v>
      </c>
      <c r="M58" s="1" t="s">
        <v>398</v>
      </c>
      <c r="N58" s="1" t="s">
        <v>398</v>
      </c>
      <c r="O58" s="1" t="s">
        <v>399</v>
      </c>
      <c r="P58" s="1" t="s">
        <v>400</v>
      </c>
      <c r="Q58" s="1" t="s">
        <v>401</v>
      </c>
      <c r="R58" s="1" t="s">
        <v>745</v>
      </c>
      <c r="S58" s="1" t="s">
        <v>403</v>
      </c>
      <c r="T58" s="1" t="s">
        <v>404</v>
      </c>
      <c r="U58" s="1" t="s">
        <v>405</v>
      </c>
    </row>
    <row r="59" s="1" customFormat="1" spans="1:21">
      <c r="A59" s="3">
        <v>17198964179</v>
      </c>
      <c r="B59" s="1" t="s">
        <v>746</v>
      </c>
      <c r="C59" s="1" t="s">
        <v>747</v>
      </c>
      <c r="D59" s="1" t="s">
        <v>741</v>
      </c>
      <c r="E59" s="1" t="s">
        <v>748</v>
      </c>
      <c r="F59" s="1" t="s">
        <v>418</v>
      </c>
      <c r="G59" s="1" t="s">
        <v>394</v>
      </c>
      <c r="H59" s="1" t="s">
        <v>395</v>
      </c>
      <c r="I59" s="1" t="s">
        <v>749</v>
      </c>
      <c r="J59" s="1" t="s">
        <v>30</v>
      </c>
      <c r="K59" s="1" t="s">
        <v>750</v>
      </c>
      <c r="L59" s="1" t="s">
        <v>750</v>
      </c>
      <c r="M59" s="1" t="s">
        <v>398</v>
      </c>
      <c r="N59" s="1" t="s">
        <v>398</v>
      </c>
      <c r="O59" s="1" t="s">
        <v>399</v>
      </c>
      <c r="P59" s="1" t="s">
        <v>400</v>
      </c>
      <c r="Q59" s="1" t="s">
        <v>401</v>
      </c>
      <c r="R59" s="1" t="s">
        <v>751</v>
      </c>
      <c r="S59" s="1" t="s">
        <v>403</v>
      </c>
      <c r="T59" s="1" t="s">
        <v>404</v>
      </c>
      <c r="U59" s="1" t="s">
        <v>405</v>
      </c>
    </row>
    <row r="60" s="1" customFormat="1" spans="1:21">
      <c r="A60" s="3">
        <v>17171604017</v>
      </c>
      <c r="B60" s="1" t="s">
        <v>752</v>
      </c>
      <c r="C60" s="1" t="s">
        <v>753</v>
      </c>
      <c r="D60" s="1" t="s">
        <v>741</v>
      </c>
      <c r="E60" s="1" t="s">
        <v>754</v>
      </c>
      <c r="F60" s="1" t="s">
        <v>529</v>
      </c>
      <c r="G60" s="1" t="s">
        <v>458</v>
      </c>
      <c r="H60" s="1" t="s">
        <v>395</v>
      </c>
      <c r="I60" s="1" t="s">
        <v>755</v>
      </c>
      <c r="J60" s="1" t="s">
        <v>30</v>
      </c>
      <c r="K60" s="1" t="s">
        <v>744</v>
      </c>
      <c r="L60" s="1" t="s">
        <v>744</v>
      </c>
      <c r="M60" s="1" t="s">
        <v>398</v>
      </c>
      <c r="N60" s="1" t="s">
        <v>398</v>
      </c>
      <c r="O60" s="1" t="s">
        <v>399</v>
      </c>
      <c r="P60" s="1" t="s">
        <v>400</v>
      </c>
      <c r="Q60" s="1" t="s">
        <v>401</v>
      </c>
      <c r="R60" s="1" t="s">
        <v>756</v>
      </c>
      <c r="S60" s="1" t="s">
        <v>403</v>
      </c>
      <c r="T60" s="1" t="s">
        <v>404</v>
      </c>
      <c r="U60" s="1" t="s">
        <v>405</v>
      </c>
    </row>
    <row r="61" s="1" customFormat="1" spans="1:21">
      <c r="A61" s="3">
        <v>17081471862</v>
      </c>
      <c r="B61" s="1" t="s">
        <v>757</v>
      </c>
      <c r="C61" s="1" t="s">
        <v>758</v>
      </c>
      <c r="D61" s="1" t="s">
        <v>759</v>
      </c>
      <c r="E61" s="1" t="s">
        <v>760</v>
      </c>
      <c r="F61" s="1" t="s">
        <v>445</v>
      </c>
      <c r="G61" s="1" t="s">
        <v>418</v>
      </c>
      <c r="H61" s="1" t="s">
        <v>395</v>
      </c>
      <c r="I61" s="1" t="s">
        <v>761</v>
      </c>
      <c r="J61" s="1" t="s">
        <v>30</v>
      </c>
      <c r="K61" s="1" t="s">
        <v>762</v>
      </c>
      <c r="L61" s="1" t="s">
        <v>762</v>
      </c>
      <c r="M61" s="1" t="s">
        <v>398</v>
      </c>
      <c r="N61" s="1" t="s">
        <v>398</v>
      </c>
      <c r="O61" s="1" t="s">
        <v>399</v>
      </c>
      <c r="P61" s="1" t="s">
        <v>400</v>
      </c>
      <c r="Q61" s="1" t="s">
        <v>401</v>
      </c>
      <c r="R61" s="1" t="s">
        <v>763</v>
      </c>
      <c r="S61" s="1" t="s">
        <v>403</v>
      </c>
      <c r="T61" s="1" t="s">
        <v>404</v>
      </c>
      <c r="U61" s="1" t="s">
        <v>405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2022-05-30T02:43:00Z</dcterms:created>
  <dcterms:modified xsi:type="dcterms:W3CDTF">2022-06-06T08:08:03Z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4CC0FD6FB3C34E8F9B945F435AFBE34F</vt:lpwstr>
  </property>
  <property fmtid="{D5CDD505-2E9C-101B-9397-08002B2CF9AE}" pid="3" name="KSOProductBuildVer">
    <vt:lpwstr>2052-11.1.0.11744</vt:lpwstr>
  </property>
</Properties>
</file>