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对账!$A$1:$X$69</definedName>
  </definedNames>
  <calcPr calcId="144525"/>
</workbook>
</file>

<file path=xl/sharedStrings.xml><?xml version="1.0" encoding="utf-8"?>
<sst xmlns="http://schemas.openxmlformats.org/spreadsheetml/2006/main" count="2252" uniqueCount="785">
  <si>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</si>
  <si>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</si>
  <si>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</si>
  <si>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</si>
  <si>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</si>
  <si>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</si>
  <si>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</si>
  <si>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</si>
  <si>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</si>
  <si>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</si>
  <si>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</si>
  <si>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</si>
  <si>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</si>
  <si>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</si>
  <si>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</si>
  <si>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</si>
  <si>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</si>
  <si>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</si>
  <si>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</si>
  <si>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</si>
  <si>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</si>
  <si>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</si>
  <si>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</si>
  <si>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</si>
  <si>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</si>
  <si>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17370246901	</t>
  </si>
  <si>
    <t>Ctrip</t>
  </si>
  <si>
    <t>正常</t>
  </si>
  <si>
    <t>[圣彼得堡]赛文尼维特酒店(ApartHotel Severny Veter)(39530765)</t>
  </si>
  <si>
    <t>标准工作室&lt;2人入住&gt;&lt;不退款&gt;</t>
  </si>
  <si>
    <t>USD</t>
  </si>
  <si>
    <t>HA/HYEOK-TAE,Nikitenko/Natalya</t>
  </si>
  <si>
    <t>CA6352220606USD-W</t>
  </si>
  <si>
    <t>未提现</t>
  </si>
  <si>
    <t>携程开票</t>
  </si>
  <si>
    <t xml:space="preserve">2419912	</t>
  </si>
  <si>
    <t xml:space="preserve">793	</t>
  </si>
  <si>
    <t xml:space="preserve">17589646393	</t>
  </si>
  <si>
    <t>[克尔维尔]山丘会议中心酒店(Inn of The Hills Hotel and Conference Center)(23965199)</t>
  </si>
  <si>
    <t>2张大床房(至少连住2晚及以上)&lt;2人入住&gt;&lt;不退款&gt;</t>
  </si>
  <si>
    <t>Vinson/David</t>
  </si>
  <si>
    <t xml:space="preserve">2454845	</t>
  </si>
  <si>
    <t xml:space="preserve">L7TSTGY94G	</t>
  </si>
  <si>
    <t xml:space="preserve">17642415071	</t>
  </si>
  <si>
    <t>[迈阿密海滩]温特黑文签名典藏酒店(Winter Haven, Autograph Collection)(15334747)</t>
  </si>
  <si>
    <t>特大床房&lt;2人入住&gt;&lt;不退款&gt;&lt;普通会员&gt;</t>
  </si>
  <si>
    <t>Ramirez/Cristian</t>
  </si>
  <si>
    <t xml:space="preserve">2465688	</t>
  </si>
  <si>
    <t xml:space="preserve">97922026	</t>
  </si>
  <si>
    <t xml:space="preserve">17665423670	</t>
  </si>
  <si>
    <t>[檀香山]克罗克斯酒店(Hotel La Croix)(44806323)</t>
  </si>
  <si>
    <t>白银房（特大床）&lt;2人入住&gt;&lt;不退款&gt;</t>
  </si>
  <si>
    <t>HAN/JAEHO</t>
  </si>
  <si>
    <t xml:space="preserve">	</t>
  </si>
  <si>
    <t xml:space="preserve">17665453653	</t>
  </si>
  <si>
    <t>白银两张大床房(至少连住2晚及以上)&lt;2人入住&gt;&lt;不退款&gt;</t>
  </si>
  <si>
    <t xml:space="preserve">2470647	</t>
  </si>
  <si>
    <t xml:space="preserve">17680226709	</t>
  </si>
  <si>
    <t>Dinh/Kimberly Ann</t>
  </si>
  <si>
    <t xml:space="preserve">2475043	</t>
  </si>
  <si>
    <t>取消</t>
  </si>
  <si>
    <t>阶梯</t>
  </si>
  <si>
    <t xml:space="preserve">17735107914	</t>
  </si>
  <si>
    <t>[奥贝奈]阿拉库尔酒店(A La Cour d'Alsace)(39493064)</t>
  </si>
  <si>
    <t>双人间&lt;不退款&gt;&lt;2人入住&gt;</t>
  </si>
  <si>
    <t>maillard/jeannine</t>
  </si>
  <si>
    <t xml:space="preserve">2489083	</t>
  </si>
  <si>
    <t>68453SC003046</t>
  </si>
  <si>
    <t xml:space="preserve">68453SC003047	</t>
  </si>
  <si>
    <t xml:space="preserve">17791267970	</t>
  </si>
  <si>
    <t>[长滩岛]长滩岛市区酒店(Boracay Uptown)(15555379)</t>
  </si>
  <si>
    <t>豪华房（直通泳池）(至少连住2晚及以上)&lt;4人入住&gt;&lt;不退款&gt;&lt;早餐&gt;</t>
  </si>
  <si>
    <t>Picorro/Marian Makabenta,Vicuna/Ma Lucel Nazareta,Picorro/Narel Baguio,Cartano/Marilou Biohon</t>
  </si>
  <si>
    <t xml:space="preserve">2506883	</t>
  </si>
  <si>
    <t xml:space="preserve">36986	</t>
  </si>
  <si>
    <t xml:space="preserve">17804956994	</t>
  </si>
  <si>
    <t>[爱丁堡]天使分享酒店(Angels Share Hotel)(39498046)</t>
  </si>
  <si>
    <t>标准间1双人床&lt;不退款&gt;&lt;2人入住&gt;</t>
  </si>
  <si>
    <t>Roberts/David</t>
  </si>
  <si>
    <t xml:space="preserve">2511962	</t>
  </si>
  <si>
    <t xml:space="preserve">Acknowledged	</t>
  </si>
  <si>
    <t xml:space="preserve">17805737257	</t>
  </si>
  <si>
    <t>[里尔]大陆酒店(Hotel Continental)(39492190)</t>
  </si>
  <si>
    <t>标准双人间&lt;不退款&gt;&lt;2人入住&gt;</t>
  </si>
  <si>
    <t>Pelletier/Thierry</t>
  </si>
  <si>
    <t xml:space="preserve">1926174892	</t>
  </si>
  <si>
    <t xml:space="preserve">17884421498	</t>
  </si>
  <si>
    <t>[蒙特雷]蒙特利凯悦酒店及水疗中心(Hyatt Regency Monterey Hotel &amp; Spa)(8193859)</t>
  </si>
  <si>
    <t>标准特大床房(至少连住2晚及以上)&lt;2人入住&gt;&lt;不退款&gt;</t>
  </si>
  <si>
    <t>Sadigursky/Amity</t>
  </si>
  <si>
    <t xml:space="preserve">2534960	</t>
  </si>
  <si>
    <t xml:space="preserve">53245924	</t>
  </si>
  <si>
    <t xml:space="preserve">17903436632	</t>
  </si>
  <si>
    <t>[伊斯坦布尔]萨帕科机场酒店(Sapko Airport Hotel)(39491038)</t>
  </si>
  <si>
    <t>Celik/Emine</t>
  </si>
  <si>
    <t xml:space="preserve">1912088	</t>
  </si>
  <si>
    <t xml:space="preserve">17909604285	</t>
  </si>
  <si>
    <t>[Castle]丽亭加的夫酒店(Park Plaza Cardiff)(39493716)</t>
  </si>
  <si>
    <t>高级房间&lt;不退款&gt;&lt;2人入住&gt;</t>
  </si>
  <si>
    <t>Davies/Ian</t>
  </si>
  <si>
    <t xml:space="preserve">2544066	</t>
  </si>
  <si>
    <t xml:space="preserve">0025299236	</t>
  </si>
  <si>
    <t xml:space="preserve">17909678607	</t>
  </si>
  <si>
    <t>[济州市]济州岛亚金晶酒店(I-Jin Hotel Jeju Island)(15613149)</t>
  </si>
  <si>
    <t>大床房带露台&lt;2人入住&gt;&lt;不退款&gt;&lt;早餐&gt;</t>
  </si>
  <si>
    <t>KANG/SUNGSU,SON/JUNGSOOK</t>
  </si>
  <si>
    <t xml:space="preserve">2544141	</t>
  </si>
  <si>
    <t xml:space="preserve">0166027	</t>
  </si>
  <si>
    <t xml:space="preserve">17926519338	</t>
  </si>
  <si>
    <t>[圣地亚哥]洛玛岬汽车旅馆(Hotel Point Loma)(40040621)</t>
  </si>
  <si>
    <t>标准间1张大床&lt;不退款&gt;&lt;2人入住&gt;</t>
  </si>
  <si>
    <t>Fong/Keola</t>
  </si>
  <si>
    <t xml:space="preserve">1941275403	</t>
  </si>
  <si>
    <t xml:space="preserve">17940011786	</t>
  </si>
  <si>
    <t>[巴厘岛]艾美金巴兰巴厘酒店(Le Meridien Bali Jimbaran)(47777033)</t>
  </si>
  <si>
    <t>泻湖景豪华特大床房带阳台&lt;2人入住&gt;&lt;不退款&gt;&lt;早餐&gt;&lt;普通会员&gt;</t>
  </si>
  <si>
    <t>HAN/HYUNGMIN</t>
  </si>
  <si>
    <t xml:space="preserve">2552623	</t>
  </si>
  <si>
    <t xml:space="preserve">84685169	</t>
  </si>
  <si>
    <t xml:space="preserve">17944817463	</t>
  </si>
  <si>
    <t>[休斯敦]休斯顿上城区波斯特橡树酒店(The Post Oak Hotel at Uptown Houston)(40026544)</t>
  </si>
  <si>
    <t>豪华客房1张特大床&lt;不退款&gt;&lt;2人入住&gt;</t>
  </si>
  <si>
    <t>tallman/emily</t>
  </si>
  <si>
    <t xml:space="preserve">2553542	</t>
  </si>
  <si>
    <t xml:space="preserve">acknowledge	</t>
  </si>
  <si>
    <t xml:space="preserve">17945193619	</t>
  </si>
  <si>
    <t>[East Hempfield Township]兰开斯特遗产酒店(Heritage Hotel Lancaster)(39527978)</t>
  </si>
  <si>
    <t>标准间1特大床&lt;不退款&gt;&lt;2人入住&gt;</t>
  </si>
  <si>
    <t>Dana/Gary N</t>
  </si>
  <si>
    <t xml:space="preserve">2553689	</t>
  </si>
  <si>
    <t xml:space="preserve">48544	</t>
  </si>
  <si>
    <t xml:space="preserve">17955565495	</t>
  </si>
  <si>
    <t>[曼谷]旅游山林小屋素坤逸11号酒店(Travelodge Sukhumvit 11)(11898011)</t>
  </si>
  <si>
    <t>高级间(至少连住2晚及以上)&lt;2人入住&gt;&lt;不退款&gt;&lt;早餐&gt;</t>
  </si>
  <si>
    <t>Reckert/Nico</t>
  </si>
  <si>
    <t xml:space="preserve">2555853	</t>
  </si>
  <si>
    <t xml:space="preserve">17955881791	</t>
  </si>
  <si>
    <t>[坎布里亚]雅黛科乐比精品酒店及水疗中心(El Colibri Hotel &amp; Spa)(21824050)</t>
  </si>
  <si>
    <t>豪华客房, 1 张特大床&lt;2人入住&gt;&lt;不退款&gt;</t>
  </si>
  <si>
    <t>Gonzales/Nicholas</t>
  </si>
  <si>
    <t xml:space="preserve">2555970	</t>
  </si>
  <si>
    <t xml:space="preserve">109806660	</t>
  </si>
  <si>
    <t xml:space="preserve">17956000379	</t>
  </si>
  <si>
    <t>[甲米]瑞亚维德度假村(SHA PLUS+)(Rayavadee(SHA PLUS+))(23861743)</t>
  </si>
  <si>
    <t>豪华亭阁(至少连住2晚及以上)&lt;2人入住&gt;&lt;不退款&gt;&lt;早餐&gt;</t>
  </si>
  <si>
    <t>SON/DONGMIN,KIM/YOOYEON</t>
  </si>
  <si>
    <t xml:space="preserve">2556010	</t>
  </si>
  <si>
    <t xml:space="preserve">133857	</t>
  </si>
  <si>
    <t xml:space="preserve">17977070043	</t>
  </si>
  <si>
    <t>[牛汝莪]槟城安格里克住宿酒店(Anggerik Lodging Penang)(39572774)</t>
  </si>
  <si>
    <t>邦加瑞亚室&lt;2人入住&gt;&lt;不退款&gt;</t>
  </si>
  <si>
    <t>Hidayaj/Nurul,Hidayaj/Nurul</t>
  </si>
  <si>
    <t xml:space="preserve">250522	</t>
  </si>
  <si>
    <t xml:space="preserve">17980657930	</t>
  </si>
  <si>
    <t>[龙仁市]勒松森林酒店(Hotel Thesoom Forest)(46915236)</t>
  </si>
  <si>
    <t>别墅&lt;2人入住&gt;&lt;不退款&gt;</t>
  </si>
  <si>
    <t>lee/dongyeun</t>
  </si>
  <si>
    <t xml:space="preserve">2561319	</t>
  </si>
  <si>
    <t xml:space="preserve">17981454891	</t>
  </si>
  <si>
    <t>[East Melbourne]东墨尔本城市边缘公寓酒店(City Edge East Melbourne Apartment Hotel)(39558280)</t>
  </si>
  <si>
    <t>家庭工作室公寓-金库大楼&lt;不退款&gt;&lt;2人入住&gt;</t>
  </si>
  <si>
    <t>Birchmore/Thomas</t>
  </si>
  <si>
    <t xml:space="preserve">EXP-1947020151	</t>
  </si>
  <si>
    <t xml:space="preserve">17981735143	</t>
  </si>
  <si>
    <t>[科尼亚]奈伊酒店(Hotel Ney)(39515672)</t>
  </si>
  <si>
    <t>标准间&lt;2人入住&gt;&lt;不退款&gt;</t>
  </si>
  <si>
    <t>DE BERNARD/CLEMENCE,BARAVIK/VOLHA</t>
  </si>
  <si>
    <t xml:space="preserve">2561833	</t>
  </si>
  <si>
    <t xml:space="preserve">18005442013	</t>
  </si>
  <si>
    <t>[伊斯内斯]普瑞米尔波尔多爱森经典酒店(Premiere Classe Bordeaux Eysines)(39519994)</t>
  </si>
  <si>
    <t>Altemayer/Jules</t>
  </si>
  <si>
    <t xml:space="preserve">2565517	</t>
  </si>
  <si>
    <t xml:space="preserve">33776UC000965	</t>
  </si>
  <si>
    <t xml:space="preserve">18005701441	</t>
  </si>
  <si>
    <t>[曼谷]曼谷文华中心点大酒店 (SHA Plus+)(Mandarin Hotel Managed by Centre Point (SHA Plus+))(7345507)</t>
  </si>
  <si>
    <t>行政房&lt;2人入住&gt;&lt;不退款&gt;&lt;早餐&gt;</t>
  </si>
  <si>
    <t>ZENG/MIN</t>
  </si>
  <si>
    <t xml:space="preserve">2565594	</t>
  </si>
  <si>
    <t xml:space="preserve">282358	</t>
  </si>
  <si>
    <t xml:space="preserve">18008697691	</t>
  </si>
  <si>
    <t>[卢瓦尔河畔圣吕斯]卢瓦尔河畔圣吕克心设计餐厅酒店(Hotel Inn Design Resto Novo Sainte Luce Sur Loire)(39490079)</t>
  </si>
  <si>
    <t>francoise/debiez</t>
  </si>
  <si>
    <t xml:space="preserve">1949545538	</t>
  </si>
  <si>
    <t xml:space="preserve">18009204046	</t>
  </si>
  <si>
    <t>[菲德里克]马里兰菲德里克 - 德特里克堡 6号汽车旅馆(Motel 6 Frederick, MD - Fort Detrick)(39992752)</t>
  </si>
  <si>
    <t>特大床房(至少连住2晚及以上)&lt;2人入住&gt;&lt;不退款&gt;</t>
  </si>
  <si>
    <t>Krzyminski/John William</t>
  </si>
  <si>
    <t xml:space="preserve">CV6V63HWW5	</t>
  </si>
  <si>
    <t xml:space="preserve">18016376267	</t>
  </si>
  <si>
    <t>[宿务]宿务滨海前线酒店 - 北开垦(Bayfront Hotel Cebu – North Reclamation)(8241073)</t>
  </si>
  <si>
    <t>高级双床房&lt;2人入住&gt;&lt;不退款&gt;&lt;早餐&gt;</t>
  </si>
  <si>
    <t>Quipit/Jenny,Quipit/Jenny</t>
  </si>
  <si>
    <t xml:space="preserve">2567666	</t>
  </si>
  <si>
    <t xml:space="preserve">18016661569	</t>
  </si>
  <si>
    <t>[巴厘巴板]J标时尚酒店(J ICon Hip Hotel)(39509224)</t>
  </si>
  <si>
    <t>方形双人房&lt;2人入住&gt;&lt;不退款&gt;</t>
  </si>
  <si>
    <t>Herman/Devi,Herman/Devi</t>
  </si>
  <si>
    <t xml:space="preserve">2567780	</t>
  </si>
  <si>
    <t xml:space="preserve">18016873821	</t>
  </si>
  <si>
    <t>[普吉岛]普吉岛芭东美爵大酒店(SHA Extra Plus)(Grand Mercure Phuket Patong(SHA Extra Plus))(7312477)</t>
  </si>
  <si>
    <t>高级特大床房&lt;2人入住&gt;&lt;不退款&gt;</t>
  </si>
  <si>
    <t>BENJAMIN/VINCENT GERARD MICHEL</t>
  </si>
  <si>
    <t xml:space="preserve">2567851	</t>
  </si>
  <si>
    <t xml:space="preserve">T03838708	</t>
  </si>
  <si>
    <t xml:space="preserve">18017935547	</t>
  </si>
  <si>
    <t>[茉莉芬]茉莉芬爱玛瑞丝酒店(Amaris Hotel Madiun)(39487223)</t>
  </si>
  <si>
    <t>智能机房双床房&lt;不退款&gt;&lt;2人入住&gt;</t>
  </si>
  <si>
    <t>Novri/Novriansyah</t>
  </si>
  <si>
    <t xml:space="preserve">1950422606	</t>
  </si>
  <si>
    <t xml:space="preserve">18019807702	</t>
  </si>
  <si>
    <t>[佛罗伦萨]文娱中心品质套房酒店(Quality Inn &amp; Suites Civic Center)(17525858)</t>
  </si>
  <si>
    <t>特大房&lt;不退款&gt;&lt;2人入住&gt;</t>
  </si>
  <si>
    <t>Lettera/James</t>
  </si>
  <si>
    <t xml:space="preserve">2568536	</t>
  </si>
  <si>
    <t xml:space="preserve">86098383	</t>
  </si>
  <si>
    <t xml:space="preserve">18020267074	</t>
  </si>
  <si>
    <t>[京都]京都诺库酒店(Noku Kyoto)(8495438)</t>
  </si>
  <si>
    <t>双床房&lt;不退款&gt;&lt;2人入住&gt;</t>
  </si>
  <si>
    <t>Zhao/Yujing,Li/Yunnuo</t>
  </si>
  <si>
    <t xml:space="preserve">185679494	</t>
  </si>
  <si>
    <t>退单</t>
  </si>
  <si>
    <t xml:space="preserve">18021393714	</t>
  </si>
  <si>
    <t>[达拉斯]贝蒙特旅馆(The Beaumont Inn)(39961272)</t>
  </si>
  <si>
    <t>签名房1张大床&lt;不退款&gt;&lt;2人入住&gt;</t>
  </si>
  <si>
    <t>Choi/Juyeon</t>
  </si>
  <si>
    <t xml:space="preserve">1065C93	</t>
  </si>
  <si>
    <t xml:space="preserve">18021408912	</t>
  </si>
  <si>
    <t>[蒲种]吉隆坡普崇恩帝酒店(Mtree Hotel Puchong Kuala Lumpur)(44794505)</t>
  </si>
  <si>
    <t>高级双床房&lt;2人入住&gt;&lt;不退款&gt;</t>
  </si>
  <si>
    <t>SHU AUN/CHUA,SHU AUN/CHUA</t>
  </si>
  <si>
    <t xml:space="preserve">18022467165	</t>
  </si>
  <si>
    <t>[吉隆坡]吉隆坡帝盛酒店(Dorsett Kuala Lumpur)(25211113)</t>
  </si>
  <si>
    <t>帝盛客房&lt;不退款&gt;&lt;2人入住&gt;</t>
  </si>
  <si>
    <t>Wong/Tien Seng</t>
  </si>
  <si>
    <t xml:space="preserve">18022939574	</t>
  </si>
  <si>
    <t>[乌鲁地南]极简主义酒店(Minimalist Hotel)(39493238)</t>
  </si>
  <si>
    <t>豪华双人间&lt;不退款&gt;&lt;2人入住&gt;</t>
  </si>
  <si>
    <t>WAN CHING/LOO,WAN CHING/LOO</t>
  </si>
  <si>
    <t xml:space="preserve">6259836	</t>
  </si>
  <si>
    <t xml:space="preserve">18023486128	</t>
  </si>
  <si>
    <t>[尼斯]普瑞米尔尼斯普罗梅娜德昂格莱经典酒店(Premiere Classe Nice - Promenade des Anglais)(39518861)</t>
  </si>
  <si>
    <t>traore /joel</t>
  </si>
  <si>
    <t xml:space="preserve">2262270391	</t>
  </si>
  <si>
    <t xml:space="preserve">18025631838	</t>
  </si>
  <si>
    <t>Alenton/Jun,Alenton/Jun</t>
  </si>
  <si>
    <t xml:space="preserve">2570249	</t>
  </si>
  <si>
    <t xml:space="preserve">18025839017	</t>
  </si>
  <si>
    <t xml:space="preserve">18026456077	</t>
  </si>
  <si>
    <t>[山打根]利文斯顿酒店(Livingston Hotel)(39525474)</t>
  </si>
  <si>
    <t>豪华间&lt;不退款&gt;&lt;2人入住&gt;</t>
  </si>
  <si>
    <t>Aston/saifullah,Aston/saifullah</t>
  </si>
  <si>
    <t xml:space="preserve">2570648	</t>
  </si>
  <si>
    <t xml:space="preserve">18026637432	</t>
  </si>
  <si>
    <t>[光州]ACC设计酒店(ACC Design Hotel)(44798356)</t>
  </si>
  <si>
    <t>标准双人房&lt;2人入住&gt;&lt;不退款&gt;</t>
  </si>
  <si>
    <t>YOON/WOOSEOK</t>
  </si>
  <si>
    <t xml:space="preserve">18026982434	</t>
  </si>
  <si>
    <t>[博亚勒克]伊斯坦布尔机场杜鲁苏俱乐部酒店(Istanbul Airport Durusu Club Hotel)(39554928)</t>
  </si>
  <si>
    <t>标准间（花园景观）&lt;不退款&gt;&lt;2人入住&gt;</t>
  </si>
  <si>
    <t>Makhmutova/Zhanara,Makhmutova/Zhanara</t>
  </si>
  <si>
    <t xml:space="preserve">18027834743	</t>
  </si>
  <si>
    <t>[Pelabuhan]三马林达阿斯顿会议中心酒店(ASTON Samarinda Hotel &amp; Convention Center)(16126451)</t>
  </si>
  <si>
    <t>豪华房&lt;2人入住&gt;&lt;不退款&gt;</t>
  </si>
  <si>
    <t>maharani/Nurrima</t>
  </si>
  <si>
    <t xml:space="preserve">18028947192	</t>
  </si>
  <si>
    <t>[马六甲]马六甲拉雅黄色庄园酒店(Yellow Mansion Hotel Melaka Raya)(39519939)</t>
  </si>
  <si>
    <t>高级三人间&lt;2人入住&gt;&lt;不退款&gt;</t>
  </si>
  <si>
    <t>BINTI SELAMAT/MAHANA</t>
  </si>
  <si>
    <t xml:space="preserve">2571185	</t>
  </si>
  <si>
    <t xml:space="preserve">Confirmed on mobile app	</t>
  </si>
  <si>
    <t xml:space="preserve">18029128442	</t>
  </si>
  <si>
    <t>[贝伦]巴替斯塔坎波斯新宾馆(New Inn Batista Campos)(20661902)</t>
  </si>
  <si>
    <t>标准双人房&lt;不退款&gt;&lt;2人入住&gt;</t>
  </si>
  <si>
    <t>Schettini/Cesar Schettini,Cardiso/Laise Cardoso</t>
  </si>
  <si>
    <t xml:space="preserve">2571251	</t>
  </si>
  <si>
    <t xml:space="preserve">18032039767	</t>
  </si>
  <si>
    <t>CHNG/Pey Joon</t>
  </si>
  <si>
    <t xml:space="preserve">18032085541	</t>
  </si>
  <si>
    <t>[Bancarkembar]阿斯顿帝国普禾加多(ASTON Imperium Purwokerto)(39548771)</t>
  </si>
  <si>
    <t>豪华间&lt;2人入住&gt;&lt;不退款&gt;</t>
  </si>
  <si>
    <t>ARIF/AGUS</t>
  </si>
  <si>
    <t xml:space="preserve">2571991	</t>
  </si>
  <si>
    <t xml:space="preserve">18032384919	</t>
  </si>
  <si>
    <t>[热浪岛]热浪岛德瑞姆巴酒店(Redang De＇ Rimba)(39545016)</t>
  </si>
  <si>
    <t>Kechik/Shah,Kechik/Shah</t>
  </si>
  <si>
    <t xml:space="preserve">18032664522	</t>
  </si>
  <si>
    <t>Md Salleh/Muhammad Firdaus</t>
  </si>
  <si>
    <t xml:space="preserve">18035449339	</t>
  </si>
  <si>
    <t>[圣孔泰斯]普林米尔克拉希凯恩诺德纪念酒店(Premiere Classe Caen Nord - Mémorial)(46578520)</t>
  </si>
  <si>
    <t>双人房&lt;2人入住&gt;&lt;不退款&gt;</t>
  </si>
  <si>
    <t>ieperen/jj,tielenius/p</t>
  </si>
  <si>
    <t xml:space="preserve">2572873	</t>
  </si>
  <si>
    <t xml:space="preserve">33942UC002096	</t>
  </si>
  <si>
    <t xml:space="preserve">18035930299	</t>
  </si>
  <si>
    <t>[麦纳麦]巴林海湾酒店(Gulf Hotel Bahrain)(15984808)</t>
  </si>
  <si>
    <t>Neikam/Amanda,Neikam/Amanda,Neikam/Amanda,Neikam/Amanda</t>
  </si>
  <si>
    <t xml:space="preserve">2573118	</t>
  </si>
  <si>
    <t xml:space="preserve">18037309971	</t>
  </si>
  <si>
    <t>[威廉斯]美国摄政酒店(American Regency Inn)(39572107)</t>
  </si>
  <si>
    <t>Dade/Don D</t>
  </si>
  <si>
    <t xml:space="preserve">2573212	</t>
  </si>
  <si>
    <t xml:space="preserve">69788	</t>
  </si>
  <si>
    <t xml:space="preserve">18037502204	</t>
  </si>
  <si>
    <t>[莫雷诺谷]莫雷诺谷艾尔斯温泉酒店(Ayres Hotel &amp; Spa Moreno Valley)(44688902)</t>
  </si>
  <si>
    <t>特大床一室套房&lt;不退款&gt;&lt;2人入住&gt;</t>
  </si>
  <si>
    <t>Sandovall/Casandra R</t>
  </si>
  <si>
    <t xml:space="preserve">2573287	</t>
  </si>
  <si>
    <t xml:space="preserve">680245123	</t>
  </si>
  <si>
    <t xml:space="preserve">18038330502	</t>
  </si>
  <si>
    <t>[兰卡威]拉沙沙扬别墅酒店(Rasa Senang Villa)(39571191)</t>
  </si>
  <si>
    <t>套房别墅&lt;不退款&gt;&lt;2人入住&gt;</t>
  </si>
  <si>
    <t>Ahmed/selim soliman</t>
  </si>
  <si>
    <t xml:space="preserve">18038335638	</t>
  </si>
  <si>
    <t>[曼谷]曼谷素坤逸11号巷美居酒店(Mercure Bangkok Sukhumvit 11)(14971279)</t>
  </si>
  <si>
    <t>豪华特大床房&lt;2人入住&gt;&lt;不退款&gt;</t>
  </si>
  <si>
    <t>YU/ENLIAN,Chen/Jianhua,Huang/Haiping,Xiao/Ning</t>
  </si>
  <si>
    <t xml:space="preserve">740561	</t>
  </si>
  <si>
    <t xml:space="preserve">18038757386	</t>
  </si>
  <si>
    <t>[拉律峇登司南马县]太平SSL商贸饭店(Ssl Traders Hotel Taiping)(48374458)</t>
  </si>
  <si>
    <t>小型大床房&lt;2人入住&gt;&lt;不退款&gt;</t>
  </si>
  <si>
    <t>Abd Jalil/Tariq</t>
  </si>
  <si>
    <t xml:space="preserve">EXP-1952687278	</t>
  </si>
  <si>
    <t xml:space="preserve">18038828478	</t>
  </si>
  <si>
    <t>[Rivervale]图拉克旅馆(Toorak Lodge)(48140596)</t>
  </si>
  <si>
    <t>经典双人房&lt;不退款&gt;&lt;2人入住&gt;</t>
  </si>
  <si>
    <t>Booth/Paul,Booth/Paul</t>
  </si>
  <si>
    <t xml:space="preserve">1952697513	</t>
  </si>
  <si>
    <t xml:space="preserve">18038905226	</t>
  </si>
  <si>
    <t>[莱蓬特]普瑞米尔阿维农勒蓬泰经典酒店(Premiere Classe Avignon le Pontet)(46578399)</t>
  </si>
  <si>
    <t>标准间1双人床&lt;2人入住&gt;&lt;不退款&gt;</t>
  </si>
  <si>
    <t>LEVEQUE/ANDRE</t>
  </si>
  <si>
    <t xml:space="preserve">2574005	</t>
  </si>
  <si>
    <t xml:space="preserve">33717UC001356	</t>
  </si>
  <si>
    <t xml:space="preserve">18041723051	</t>
  </si>
  <si>
    <t>[赛普里斯]赛普拉斯帝国旅馆(Empire Inn Cypress)(40008582)</t>
  </si>
  <si>
    <t>客房1张特大床&lt;不退款&gt;&lt;2人入住&gt;</t>
  </si>
  <si>
    <t>Ruvalcaba Gomez/Horacio</t>
  </si>
  <si>
    <t xml:space="preserve">2574583	</t>
  </si>
  <si>
    <t xml:space="preserve">6271318	</t>
  </si>
  <si>
    <t xml:space="preserve">18041695508	</t>
  </si>
  <si>
    <t>[马赛]马赛瓦伦汀普瑞米尔经典酒店(Premiere Classe Marseille La Valentine)(39518862)</t>
  </si>
  <si>
    <t>siravo /fabien</t>
  </si>
  <si>
    <t xml:space="preserve">33739UC003143	</t>
  </si>
  <si>
    <t xml:space="preserve">18043503673	</t>
  </si>
  <si>
    <t>[陈厝港]新山迪瑟特布拉乌家庭套房酒店(Family Suite Desa Tebrau Johor Bahru)(39530908)</t>
  </si>
  <si>
    <t>家庭公寓, 3 间卧室, 无障碍(至少连住2晚及以上)&lt;2人入住&gt;&lt;不退款&gt;</t>
  </si>
  <si>
    <t>aishah/Nurul fatin</t>
  </si>
  <si>
    <t xml:space="preserve">2574847	</t>
  </si>
  <si>
    <t xml:space="preserve">18045942696	</t>
  </si>
  <si>
    <t>豪华双人房&lt;2人入住&gt;&lt;不退款&gt;</t>
  </si>
  <si>
    <t>Seo/Heon</t>
  </si>
  <si>
    <t xml:space="preserve">2575316	</t>
  </si>
  <si>
    <t xml:space="preserve">20220603475545366	</t>
  </si>
  <si>
    <t xml:space="preserve">18045907521	</t>
  </si>
  <si>
    <t>Walton/Meg Louise</t>
  </si>
  <si>
    <t xml:space="preserve">EXP-1953297480	</t>
  </si>
  <si>
    <t xml:space="preserve">18046270124	</t>
  </si>
  <si>
    <t>[首尔]诺富特首尔龙山全套房大使酒店(Novotel Suites Ambassador Seoul Yongsan)(24544122)</t>
  </si>
  <si>
    <t>精致特大床套房&lt;2人入住&gt;&lt;不退款&gt;</t>
  </si>
  <si>
    <t>Jeon/youngju</t>
  </si>
  <si>
    <t xml:space="preserve">2575388	</t>
  </si>
  <si>
    <t xml:space="preserve">18050624544	</t>
  </si>
  <si>
    <t>Alif Syafiq/Mohd,Alif Syafiq/Mohd</t>
  </si>
  <si>
    <t xml:space="preserve">2576475	</t>
  </si>
  <si>
    <t>，</t>
  </si>
  <si>
    <t>A220606100648481</t>
  </si>
  <si>
    <t>A220606100746481</t>
  </si>
  <si>
    <t>USD / THB 当前参考汇率: 34.442</t>
  </si>
  <si>
    <t>总计： 10332.99 USD/
355888.84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</si>
  <si>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</si>
  <si>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</si>
  <si>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</si>
  <si>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</si>
  <si>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</si>
  <si>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</si>
  <si>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</si>
  <si>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</si>
  <si>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</si>
  <si>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</si>
  <si>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</si>
  <si>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</si>
  <si>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</si>
  <si>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</si>
  <si>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</si>
  <si>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</si>
  <si>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</si>
  <si>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</si>
  <si>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</si>
  <si>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2575322</t>
  </si>
  <si>
    <t>东墨尔本城市边缘公寓酒店</t>
  </si>
  <si>
    <t>Walton Meg Louise</t>
  </si>
  <si>
    <t>2022-06-04</t>
  </si>
  <si>
    <t>2022-06-05</t>
  </si>
  <si>
    <t>退房日周结</t>
  </si>
  <si>
    <t>861.02</t>
  </si>
  <si>
    <t>129.00</t>
  </si>
  <si>
    <t>0</t>
  </si>
  <si>
    <t>0.00</t>
  </si>
  <si>
    <t>携程国际直连(CIT)</t>
  </si>
  <si>
    <t>01.011176</t>
  </si>
  <si>
    <t>2022-06-03 15:26:22</t>
  </si>
  <si>
    <t>否</t>
  </si>
  <si>
    <t>汇智国际旅游发展有限公司</t>
  </si>
  <si>
    <t>直连</t>
  </si>
  <si>
    <t>2575316</t>
  </si>
  <si>
    <t>ACC设计酒店</t>
  </si>
  <si>
    <t>Seo Heon</t>
  </si>
  <si>
    <t>600.71</t>
  </si>
  <si>
    <t>90.00</t>
  </si>
  <si>
    <t>2022-06-03 15:15:19</t>
  </si>
  <si>
    <t>2574847</t>
  </si>
  <si>
    <t>新山迪瑟特布拉乌家庭套房酒店</t>
  </si>
  <si>
    <t>aishah Nurul fatin</t>
  </si>
  <si>
    <t>774.25</t>
  </si>
  <si>
    <t>116.00</t>
  </si>
  <si>
    <t>--</t>
  </si>
  <si>
    <t>2022-06-02</t>
  </si>
  <si>
    <t>2574583</t>
  </si>
  <si>
    <t>休斯顿赛普雷斯旅馆</t>
  </si>
  <si>
    <t>Ruvalcaba Gomez Horacio</t>
  </si>
  <si>
    <t>1045.31</t>
  </si>
  <si>
    <t>156.00</t>
  </si>
  <si>
    <t>2022-06-02 23:52:33</t>
  </si>
  <si>
    <t>2574580</t>
  </si>
  <si>
    <t>马赛东-瓦伦丁高级酒店</t>
  </si>
  <si>
    <t>siravo fabien</t>
  </si>
  <si>
    <t>428.84</t>
  </si>
  <si>
    <t>64.00</t>
  </si>
  <si>
    <t>2022-06-02 23:56:51</t>
  </si>
  <si>
    <t>2574005</t>
  </si>
  <si>
    <t>阿维农北庞特钟楼酒店</t>
  </si>
  <si>
    <t>LEVEQUE ANDRE</t>
  </si>
  <si>
    <t>241.23</t>
  </si>
  <si>
    <t>36.00</t>
  </si>
  <si>
    <t>2022-06-02 16:11:02</t>
  </si>
  <si>
    <t>2573923</t>
  </si>
  <si>
    <t>图拉克旅馆</t>
  </si>
  <si>
    <t>Booth Paul,Booth Paul</t>
  </si>
  <si>
    <t>569.56</t>
  </si>
  <si>
    <t>85.00</t>
  </si>
  <si>
    <t>2022-06-02 15:29:44</t>
  </si>
  <si>
    <t>2573861</t>
  </si>
  <si>
    <t>SSL 商贸酒店</t>
  </si>
  <si>
    <t>Abd Jalil Tariq</t>
  </si>
  <si>
    <t>154.12</t>
  </si>
  <si>
    <t>23.00</t>
  </si>
  <si>
    <t>2022-06-02 14:47:03</t>
  </si>
  <si>
    <t>2573644</t>
  </si>
  <si>
    <t>曼谷素坤逸11号美居酒店</t>
  </si>
  <si>
    <t>YU ENLIAN,Chen Jianhua,Huang Haiping,Xiao Ning</t>
  </si>
  <si>
    <t>897.89</t>
  </si>
  <si>
    <t>134.00</t>
  </si>
  <si>
    <t>2022-06-02 15:49:59</t>
  </si>
  <si>
    <t>直采</t>
  </si>
  <si>
    <t>2573643</t>
  </si>
  <si>
    <t>拉沙沙扬别墅酒店</t>
  </si>
  <si>
    <t>Ahmed selim soliman</t>
  </si>
  <si>
    <t>254.63</t>
  </si>
  <si>
    <t>38.00</t>
  </si>
  <si>
    <t>2022-06-02 12:25:03</t>
  </si>
  <si>
    <t>2573287</t>
  </si>
  <si>
    <t>莫雷诺谷艾尔斯温泉酒店</t>
  </si>
  <si>
    <t>Sandovall Casandra R</t>
  </si>
  <si>
    <t>1199.43</t>
  </si>
  <si>
    <t>179.00</t>
  </si>
  <si>
    <t>2022-06-02 07:33:14</t>
  </si>
  <si>
    <t>2573212</t>
  </si>
  <si>
    <t>美式丽晶酒店</t>
  </si>
  <si>
    <t>Dade Don D</t>
  </si>
  <si>
    <t>938.10</t>
  </si>
  <si>
    <t>140.00</t>
  </si>
  <si>
    <t>2022-06-02 03:55:22</t>
  </si>
  <si>
    <t>2573118</t>
  </si>
  <si>
    <t>巴林会议及Spa世界酒店</t>
  </si>
  <si>
    <t>Neikam Amanda,Neikam Amanda,Neikam Amanda,Neikam Amanda</t>
  </si>
  <si>
    <t>3423.59</t>
  </si>
  <si>
    <t>512.00</t>
  </si>
  <si>
    <t>2022-06-02 00:50:01</t>
  </si>
  <si>
    <t>2022-06-01</t>
  </si>
  <si>
    <t>2572873</t>
  </si>
  <si>
    <t>北钟楼卡昂纪念馆 - 桑特竞赛酒店</t>
  </si>
  <si>
    <t>ieperen jj,tielenius p</t>
  </si>
  <si>
    <t>320.96</t>
  </si>
  <si>
    <t>48.00</t>
  </si>
  <si>
    <t>2022-06-01 21:31:49</t>
  </si>
  <si>
    <t>2572282</t>
  </si>
  <si>
    <t>吉隆坡帝盛酒店</t>
  </si>
  <si>
    <t>Md Salleh Muhammad Firdaus</t>
  </si>
  <si>
    <t>347.71</t>
  </si>
  <si>
    <t>52.00</t>
  </si>
  <si>
    <t>2022-06-01 14:45:15</t>
  </si>
  <si>
    <t>2572086</t>
  </si>
  <si>
    <t>雷丁彩虹度假村</t>
  </si>
  <si>
    <t>Kechik Shah,Kechik Shah</t>
  </si>
  <si>
    <t>287.53</t>
  </si>
  <si>
    <t>43.00</t>
  </si>
  <si>
    <t>2022-06-01 12:44:06</t>
  </si>
  <si>
    <t>2571991</t>
  </si>
  <si>
    <t>普禾加多阿斯顿会议中心酒店</t>
  </si>
  <si>
    <t>ARIF AGUS</t>
  </si>
  <si>
    <t>481.44</t>
  </si>
  <si>
    <t>72.00</t>
  </si>
  <si>
    <t>2022-06-01 11:28:30</t>
  </si>
  <si>
    <t>2571974</t>
  </si>
  <si>
    <t>艾姆垂酒店</t>
  </si>
  <si>
    <t>CHNG Pey Joon</t>
  </si>
  <si>
    <t>2022-06-01 11:28:33</t>
  </si>
  <si>
    <t>2022-05-31</t>
  </si>
  <si>
    <t>2571251</t>
  </si>
  <si>
    <t>巴替斯塔坎波斯新宾馆</t>
  </si>
  <si>
    <t>Schettini Cesar Schettini,Cardiso Laise Cardoso</t>
  </si>
  <si>
    <t>253.65</t>
  </si>
  <si>
    <t>2022-05-31 20:08:42</t>
  </si>
  <si>
    <t>2571185</t>
  </si>
  <si>
    <t>马六甲拉雅黄色大厦酒店</t>
  </si>
  <si>
    <t>BINTI SELAMAT MAHANA</t>
  </si>
  <si>
    <t>353.78</t>
  </si>
  <si>
    <t>53.00</t>
  </si>
  <si>
    <t>2022-05-31 19:29:27</t>
  </si>
  <si>
    <t>2570897</t>
  </si>
  <si>
    <t>三马林达阿斯顿会议中心酒店</t>
  </si>
  <si>
    <t>maharani Nurrima</t>
  </si>
  <si>
    <t>367.13</t>
  </si>
  <si>
    <t>55.00</t>
  </si>
  <si>
    <t>2022-05-31 15:13:36</t>
  </si>
  <si>
    <t>2570712</t>
  </si>
  <si>
    <t>YOON WOOSEOK</t>
  </si>
  <si>
    <t>400.51</t>
  </si>
  <si>
    <t>60.00</t>
  </si>
  <si>
    <t>2022-05-31 13:05:09</t>
  </si>
  <si>
    <t>2570405</t>
  </si>
  <si>
    <t>Wong Tien Seng</t>
  </si>
  <si>
    <t>347.11</t>
  </si>
  <si>
    <t>2022-05-31 08:44:38</t>
  </si>
  <si>
    <t>2570249</t>
  </si>
  <si>
    <t>宿务滨海前线酒店 - 北开垦</t>
  </si>
  <si>
    <t>Alenton Jun,Alenton Jun</t>
  </si>
  <si>
    <t>300.38</t>
  </si>
  <si>
    <t>45.00</t>
  </si>
  <si>
    <t>2022-05-31 03:21:56</t>
  </si>
  <si>
    <t>2022-05-30</t>
  </si>
  <si>
    <t>2569761</t>
  </si>
  <si>
    <t>尼斯-普罗梅娜德昂格莱普瑞米尔经典酒店</t>
  </si>
  <si>
    <t>traore joel</t>
  </si>
  <si>
    <t>490.17</t>
  </si>
  <si>
    <t>73.00</t>
  </si>
  <si>
    <t>2022-05-30 19:03:20</t>
  </si>
  <si>
    <t>2569623</t>
  </si>
  <si>
    <t>极简主义酒店</t>
  </si>
  <si>
    <t>WAN CHING LOO,WAN CHING LOO</t>
  </si>
  <si>
    <t>141.01</t>
  </si>
  <si>
    <t>21.00</t>
  </si>
  <si>
    <t>2022-05-30 17:16:15</t>
  </si>
  <si>
    <t>2569476</t>
  </si>
  <si>
    <t>349.16</t>
  </si>
  <si>
    <t>2022-05-30 15:31:38</t>
  </si>
  <si>
    <t>2569406</t>
  </si>
  <si>
    <t>SHU AUN CHUA,SHU AUN CHUA</t>
  </si>
  <si>
    <t>282.02</t>
  </si>
  <si>
    <t>42.00</t>
  </si>
  <si>
    <t>2022-05-30 14:36:37</t>
  </si>
  <si>
    <t>2569396</t>
  </si>
  <si>
    <t>贝蒙特旅馆</t>
  </si>
  <si>
    <t>Choi Juyeon</t>
  </si>
  <si>
    <t>1107.93</t>
  </si>
  <si>
    <t>165.00</t>
  </si>
  <si>
    <t>2022-05-30 14:34:52</t>
  </si>
  <si>
    <t>2022-05-29</t>
  </si>
  <si>
    <t>2568689</t>
  </si>
  <si>
    <t>京都诺库酒店</t>
  </si>
  <si>
    <t>Zhao Yujing,Li Yunnuo</t>
  </si>
  <si>
    <t>557.32</t>
  </si>
  <si>
    <t>83.00</t>
  </si>
  <si>
    <t>2022-05-29 23:51:16</t>
  </si>
  <si>
    <t>2568536</t>
  </si>
  <si>
    <t>文娱中心品质套房酒店</t>
  </si>
  <si>
    <t>Lettera James</t>
  </si>
  <si>
    <t>584.18</t>
  </si>
  <si>
    <t>87.00</t>
  </si>
  <si>
    <t>2022-05-29 21:40:33</t>
  </si>
  <si>
    <t>2568278</t>
  </si>
  <si>
    <t>茉莉芬爱玛瑞丝酒店</t>
  </si>
  <si>
    <t>Novri Novriansyah</t>
  </si>
  <si>
    <t>174.58</t>
  </si>
  <si>
    <t>26.00</t>
  </si>
  <si>
    <t>2022-05-29 18:02:36</t>
  </si>
  <si>
    <t>2567851</t>
  </si>
  <si>
    <t>普吉岛芭东美爵大酒店(SHA Plus+)</t>
  </si>
  <si>
    <t>BENJAMIN VINCENT GERARD MICHEL</t>
  </si>
  <si>
    <t>1645.10</t>
  </si>
  <si>
    <t>245.00</t>
  </si>
  <si>
    <t>2022-05-29 12:10:41</t>
  </si>
  <si>
    <t>2567780</t>
  </si>
  <si>
    <t>J 艾康希佩酒店</t>
  </si>
  <si>
    <t>Herman Devi,Herman Devi</t>
  </si>
  <si>
    <t>221.59</t>
  </si>
  <si>
    <t>33.00</t>
  </si>
  <si>
    <t>2022-05-29 11:14:37</t>
  </si>
  <si>
    <t>2567666</t>
  </si>
  <si>
    <t>Quipit Jenny,Quipit Jenny</t>
  </si>
  <si>
    <t>604.32</t>
  </si>
  <si>
    <t>2022-05-29 08:58:53</t>
  </si>
  <si>
    <t>2022-05-28</t>
  </si>
  <si>
    <t>2566096</t>
  </si>
  <si>
    <t>德特里克堡弗雷德里克 6 号汽车旅馆</t>
  </si>
  <si>
    <t>Krzyminski John William</t>
  </si>
  <si>
    <t>1181.79</t>
  </si>
  <si>
    <t>176.00</t>
  </si>
  <si>
    <t>96.00</t>
  </si>
  <si>
    <t>-80</t>
  </si>
  <si>
    <t>-537</t>
  </si>
  <si>
    <t>2022-05-28 05:07:29</t>
  </si>
  <si>
    <t>2022-05-27</t>
  </si>
  <si>
    <t>2565917</t>
  </si>
  <si>
    <t>卢瓦尔河畔圣吕克心设计餐厅酒店</t>
  </si>
  <si>
    <t>francoise debiez</t>
  </si>
  <si>
    <t>351.20</t>
  </si>
  <si>
    <t>2022-05-27 23:08:44</t>
  </si>
  <si>
    <t>2565594</t>
  </si>
  <si>
    <t>曼谷文华中心点大酒店 (SHA Plus+)</t>
  </si>
  <si>
    <t>ZENG MIN</t>
  </si>
  <si>
    <t>540.30</t>
  </si>
  <si>
    <t>80.00</t>
  </si>
  <si>
    <t>2022-05-28 10:49:36</t>
  </si>
  <si>
    <t>2565517</t>
  </si>
  <si>
    <t>波尔多西埃西纳普瑞米尔经典酒店</t>
  </si>
  <si>
    <t>Altemayer Jules</t>
  </si>
  <si>
    <t>634.86</t>
  </si>
  <si>
    <t>94.00</t>
  </si>
  <si>
    <t>2022-05-27 17:19:55</t>
  </si>
  <si>
    <t>2022-05-23</t>
  </si>
  <si>
    <t>2561833</t>
  </si>
  <si>
    <t>奈伊酒店</t>
  </si>
  <si>
    <t>DE BERNARD CLEMENCE,BARAVIK VOLHA</t>
  </si>
  <si>
    <t>664.06</t>
  </si>
  <si>
    <t>99.00</t>
  </si>
  <si>
    <t>2022-05-23 20:38:33</t>
  </si>
  <si>
    <t>2561640</t>
  </si>
  <si>
    <t>Birchmore Thomas</t>
  </si>
  <si>
    <t>1375.08</t>
  </si>
  <si>
    <t>205.00</t>
  </si>
  <si>
    <t>2022-05-23 18:01:56</t>
  </si>
  <si>
    <t>2561319</t>
  </si>
  <si>
    <t>龙仁森林酒店</t>
  </si>
  <si>
    <t>lee dongyeun</t>
  </si>
  <si>
    <t>1502.52</t>
  </si>
  <si>
    <t>224.00</t>
  </si>
  <si>
    <t>2022-05-23 13:38:27</t>
  </si>
  <si>
    <t>2022-05-22</t>
  </si>
  <si>
    <t>2560503</t>
  </si>
  <si>
    <t>安格里克住宿酒店</t>
  </si>
  <si>
    <t>Hidayaj Nurul,Hidayaj Nurul</t>
  </si>
  <si>
    <t>295.14</t>
  </si>
  <si>
    <t>44.00</t>
  </si>
  <si>
    <t>2022-05-22 19:27:59</t>
  </si>
  <si>
    <t>2022-05-19</t>
  </si>
  <si>
    <t>2556010</t>
  </si>
  <si>
    <t>甲米瑞亚维德酒店</t>
  </si>
  <si>
    <t>SON DONGMIN,KIM YOOYEON</t>
  </si>
  <si>
    <t>3654.13</t>
  </si>
  <si>
    <t>540.00</t>
  </si>
  <si>
    <t>2022-05-20 08:33:42</t>
  </si>
  <si>
    <t>2555970</t>
  </si>
  <si>
    <t>雅黛科乐比精品酒店及水疗中心</t>
  </si>
  <si>
    <t>Gonzales Nicholas</t>
  </si>
  <si>
    <t>8790.20</t>
  </si>
  <si>
    <t>1299.00</t>
  </si>
  <si>
    <t>2022-05-19 11:58:59</t>
  </si>
  <si>
    <t>2555853</t>
  </si>
  <si>
    <t>旅游山林小屋素坤逸11号酒店</t>
  </si>
  <si>
    <t>Reckert Nico</t>
  </si>
  <si>
    <t>649.62</t>
  </si>
  <si>
    <t>2022-05-19 04:29:34</t>
  </si>
  <si>
    <t>2022-05-17</t>
  </si>
  <si>
    <t>2553689</t>
  </si>
  <si>
    <t>兰开斯特郝利特吉酒店</t>
  </si>
  <si>
    <t>Dana Gary N</t>
  </si>
  <si>
    <t>775.42</t>
  </si>
  <si>
    <t>114.00</t>
  </si>
  <si>
    <t>2022-05-17 06:10:02</t>
  </si>
  <si>
    <t>2022-05-16</t>
  </si>
  <si>
    <t>2553542</t>
  </si>
  <si>
    <t>休斯顿上城区波斯特橡树酒店</t>
  </si>
  <si>
    <t>tallman emily</t>
  </si>
  <si>
    <t>4293.96</t>
  </si>
  <si>
    <t>631.00</t>
  </si>
  <si>
    <t>2022-05-16 23:19:48</t>
  </si>
  <si>
    <t>2022-05-15</t>
  </si>
  <si>
    <t>2552623</t>
  </si>
  <si>
    <t>艾美金巴兰巴厘酒店</t>
  </si>
  <si>
    <t>HAN HYUNGMIN</t>
  </si>
  <si>
    <t>1592.37</t>
  </si>
  <si>
    <t>234.00</t>
  </si>
  <si>
    <t>2022-05-15 23:23:08</t>
  </si>
  <si>
    <t>2022-05-13</t>
  </si>
  <si>
    <t>2548742</t>
  </si>
  <si>
    <t>波特洛马酒店</t>
  </si>
  <si>
    <t>Fong Keola</t>
  </si>
  <si>
    <t>1095.19</t>
  </si>
  <si>
    <t>161.00</t>
  </si>
  <si>
    <t>2022-05-13 07:58:26</t>
  </si>
  <si>
    <t>2022-05-09</t>
  </si>
  <si>
    <t>2544141</t>
  </si>
  <si>
    <t>济州岛亚金晶酒店</t>
  </si>
  <si>
    <t>KANG SUNGSU,SON JUNGSOOK</t>
  </si>
  <si>
    <t>2645.56</t>
  </si>
  <si>
    <t>396.00</t>
  </si>
  <si>
    <t>2022-05-09 19:26:41</t>
  </si>
  <si>
    <t>2544066</t>
  </si>
  <si>
    <t>加地夫公园广场酒店</t>
  </si>
  <si>
    <t>Davies Ian</t>
  </si>
  <si>
    <t>795.00</t>
  </si>
  <si>
    <t>119.00</t>
  </si>
  <si>
    <t>2022-05-09 17:35:21</t>
  </si>
  <si>
    <t>2022-05-08</t>
  </si>
  <si>
    <t>2542142</t>
  </si>
  <si>
    <t>萨帕科机场酒店</t>
  </si>
  <si>
    <t>Celik Emine</t>
  </si>
  <si>
    <t>207.10</t>
  </si>
  <si>
    <t>31.00</t>
  </si>
  <si>
    <t>2022-05-08 02:10:43</t>
  </si>
  <si>
    <t>2022-05-03</t>
  </si>
  <si>
    <t>2534960</t>
  </si>
  <si>
    <t>蒙特里凯悦酒店及水疗中心</t>
  </si>
  <si>
    <t>Sadigursky Amity</t>
  </si>
  <si>
    <t>3139.54</t>
  </si>
  <si>
    <t>474.00</t>
  </si>
  <si>
    <t>2022-05-03 09:00:52</t>
  </si>
  <si>
    <t>2022-04-15</t>
  </si>
  <si>
    <t>2512324</t>
  </si>
  <si>
    <t>大陆酒店</t>
  </si>
  <si>
    <t>Pelletier Thierry</t>
  </si>
  <si>
    <t>370.68</t>
  </si>
  <si>
    <t>58.00</t>
  </si>
  <si>
    <t>2022-04-15 20:32:55</t>
  </si>
  <si>
    <t>2511962</t>
  </si>
  <si>
    <t>天使分享酒店</t>
  </si>
  <si>
    <t>Roberts David</t>
  </si>
  <si>
    <t>1195.12</t>
  </si>
  <si>
    <t>187.00</t>
  </si>
  <si>
    <t>2022-04-15 15:17:47</t>
  </si>
  <si>
    <t>2022-04-12</t>
  </si>
  <si>
    <t>2506883</t>
  </si>
  <si>
    <t>长滩岛市区酒店</t>
  </si>
  <si>
    <t>Picorro Marian Makabenta,Vicuna Ma Lucel Nazareta,Picorro Narel Baguio,Cartano Marilou Biohon</t>
  </si>
  <si>
    <t>2400.20</t>
  </si>
  <si>
    <t>376.00</t>
  </si>
  <si>
    <t>2022-04-12 11:12:29</t>
  </si>
  <si>
    <t>2022-03-29</t>
  </si>
  <si>
    <t>2489083</t>
  </si>
  <si>
    <t>阿拉库尔酒店</t>
  </si>
  <si>
    <t>maillard jeannine</t>
  </si>
  <si>
    <t>1864.86</t>
  </si>
  <si>
    <t>292.00</t>
  </si>
  <si>
    <t>2022-03-29 22:37:32</t>
  </si>
  <si>
    <t>2022-03-17</t>
  </si>
  <si>
    <t>2470647</t>
  </si>
  <si>
    <t>克罗克斯酒店</t>
  </si>
  <si>
    <t>HAN JAEHO</t>
  </si>
  <si>
    <t>1731.85</t>
  </si>
  <si>
    <t>272.00</t>
  </si>
  <si>
    <t>2022-03-17 08:09:05</t>
  </si>
  <si>
    <t>2470643</t>
  </si>
  <si>
    <t>2022-03-17 08:00:10</t>
  </si>
  <si>
    <t>2022-03-14</t>
  </si>
  <si>
    <t>2465688</t>
  </si>
  <si>
    <t>温特黑文签名典藏酒店</t>
  </si>
  <si>
    <t>Ramirez Cristian</t>
  </si>
  <si>
    <t>3608.16</t>
  </si>
  <si>
    <t>568.00</t>
  </si>
  <si>
    <t>2022-03-14 07:53:42</t>
  </si>
  <si>
    <t>2022-03-08</t>
  </si>
  <si>
    <t>2454845</t>
  </si>
  <si>
    <t>山丘会议中心酒店</t>
  </si>
  <si>
    <t>Vinson David</t>
  </si>
  <si>
    <t>2089.82</t>
  </si>
  <si>
    <t>330.00</t>
  </si>
  <si>
    <t>2022-03-08 05:03:32</t>
  </si>
  <si>
    <t>2022-02-16</t>
  </si>
  <si>
    <t>2419912</t>
  </si>
  <si>
    <t>瑟威尔尼威特尔公寓酒店</t>
  </si>
  <si>
    <t>HA HYEOK-TAE,Nikitenko Natalya</t>
  </si>
  <si>
    <t>371.70</t>
  </si>
  <si>
    <t>58.50</t>
  </si>
  <si>
    <t>2022-02-26 08:20:54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</si>
</sst>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44710</v>
      </c>
      <c r="G2" s="6">
        <v>44716</v>
      </c>
      <c r="H2" s="4">
        <v>1</v>
      </c>
      <c r="I2" s="4">
        <v>6</v>
      </c>
      <c r="J2" s="4">
        <v>6</v>
      </c>
      <c r="K2" s="4" t="s">
        <v>30</v>
      </c>
      <c r="L2" s="4">
        <v>351</v>
      </c>
      <c r="M2" s="4">
        <v>351</v>
      </c>
      <c r="N2" s="4" t="s">
        <v>31</v>
      </c>
      <c r="O2" s="4" t="s">
        <v>32</v>
      </c>
      <c r="P2" s="4" t="s">
        <v>33</v>
      </c>
      <c r="Q2" s="4">
        <v>0</v>
      </c>
      <c r="R2" s="7">
        <v>44608</v>
      </c>
      <c r="S2" s="6">
        <v>44718</v>
      </c>
      <c r="T2" s="4" t="s">
        <v>34</v>
      </c>
      <c r="U2" s="4">
        <v>351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44715</v>
      </c>
      <c r="G3" s="6">
        <v>44717</v>
      </c>
      <c r="H3" s="4">
        <v>1</v>
      </c>
      <c r="I3" s="4">
        <v>2</v>
      </c>
      <c r="J3" s="4">
        <v>2</v>
      </c>
      <c r="K3" s="4" t="s">
        <v>30</v>
      </c>
      <c r="L3" s="4">
        <v>330</v>
      </c>
      <c r="M3" s="4">
        <v>330</v>
      </c>
      <c r="N3" s="4" t="s">
        <v>40</v>
      </c>
      <c r="O3" s="4" t="s">
        <v>32</v>
      </c>
      <c r="P3" s="4" t="s">
        <v>33</v>
      </c>
      <c r="Q3" s="4">
        <v>0</v>
      </c>
      <c r="R3" s="7">
        <v>44628</v>
      </c>
      <c r="S3" s="6">
        <v>44718</v>
      </c>
      <c r="T3" s="4" t="s">
        <v>34</v>
      </c>
      <c r="U3" s="4">
        <v>330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44708</v>
      </c>
      <c r="G4" s="6">
        <v>44711</v>
      </c>
      <c r="H4" s="4">
        <v>1</v>
      </c>
      <c r="I4" s="4">
        <v>3</v>
      </c>
      <c r="J4" s="4">
        <v>3</v>
      </c>
      <c r="K4" s="4" t="s">
        <v>30</v>
      </c>
      <c r="L4" s="4">
        <v>568</v>
      </c>
      <c r="M4" s="4">
        <v>568</v>
      </c>
      <c r="N4" s="4" t="s">
        <v>46</v>
      </c>
      <c r="O4" s="4" t="s">
        <v>32</v>
      </c>
      <c r="P4" s="4" t="s">
        <v>33</v>
      </c>
      <c r="Q4" s="4">
        <v>0</v>
      </c>
      <c r="R4" s="7">
        <v>44634</v>
      </c>
      <c r="S4" s="6">
        <v>44718</v>
      </c>
      <c r="T4" s="4" t="s">
        <v>34</v>
      </c>
      <c r="U4" s="4">
        <v>568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44715</v>
      </c>
      <c r="G5" s="6">
        <v>44717</v>
      </c>
      <c r="H5" s="4">
        <v>1</v>
      </c>
      <c r="I5" s="4">
        <v>2</v>
      </c>
      <c r="J5" s="4">
        <v>2</v>
      </c>
      <c r="K5" s="4" t="s">
        <v>30</v>
      </c>
      <c r="L5" s="4">
        <v>272</v>
      </c>
      <c r="M5" s="4">
        <v>272</v>
      </c>
      <c r="N5" s="4" t="s">
        <v>52</v>
      </c>
      <c r="O5" s="4" t="s">
        <v>32</v>
      </c>
      <c r="P5" s="4" t="s">
        <v>33</v>
      </c>
      <c r="Q5" s="4">
        <v>0</v>
      </c>
      <c r="R5" s="7">
        <v>44637</v>
      </c>
      <c r="S5" s="6">
        <v>44718</v>
      </c>
      <c r="T5" s="4" t="s">
        <v>34</v>
      </c>
      <c r="U5" s="4">
        <v>272</v>
      </c>
      <c r="V5" s="4">
        <v>0</v>
      </c>
      <c r="W5" s="4">
        <v>0</v>
      </c>
      <c r="X5" s="4" t="s">
        <v>53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50</v>
      </c>
      <c r="E6" s="4" t="s">
        <v>55</v>
      </c>
      <c r="F6" s="6">
        <v>44715</v>
      </c>
      <c r="G6" s="6">
        <v>44717</v>
      </c>
      <c r="H6" s="4">
        <v>1</v>
      </c>
      <c r="I6" s="4">
        <v>2</v>
      </c>
      <c r="J6" s="4">
        <v>2</v>
      </c>
      <c r="K6" s="4" t="s">
        <v>30</v>
      </c>
      <c r="L6" s="4">
        <v>272</v>
      </c>
      <c r="M6" s="4">
        <v>272</v>
      </c>
      <c r="N6" s="4" t="s">
        <v>52</v>
      </c>
      <c r="O6" s="4" t="s">
        <v>32</v>
      </c>
      <c r="P6" s="4" t="s">
        <v>33</v>
      </c>
      <c r="Q6" s="4">
        <v>0</v>
      </c>
      <c r="R6" s="7">
        <v>44637</v>
      </c>
      <c r="S6" s="6">
        <v>44718</v>
      </c>
      <c r="T6" s="4" t="s">
        <v>34</v>
      </c>
      <c r="U6" s="4">
        <v>272</v>
      </c>
      <c r="V6" s="4">
        <v>0</v>
      </c>
      <c r="W6" s="4">
        <v>0</v>
      </c>
      <c r="X6" s="4" t="s">
        <v>56</v>
      </c>
      <c r="Y6" s="4" t="s">
        <v>53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50</v>
      </c>
      <c r="E7" s="4" t="s">
        <v>55</v>
      </c>
      <c r="F7" s="6">
        <v>44707</v>
      </c>
      <c r="G7" s="6">
        <v>44711</v>
      </c>
      <c r="H7" s="4">
        <v>1</v>
      </c>
      <c r="I7" s="4">
        <v>4</v>
      </c>
      <c r="J7" s="4">
        <v>4</v>
      </c>
      <c r="K7" s="4" t="s">
        <v>30</v>
      </c>
      <c r="L7" s="4">
        <v>616</v>
      </c>
      <c r="M7" s="4">
        <v>616</v>
      </c>
      <c r="N7" s="4" t="s">
        <v>58</v>
      </c>
      <c r="O7" s="4" t="s">
        <v>32</v>
      </c>
      <c r="P7" s="4" t="s">
        <v>33</v>
      </c>
      <c r="Q7" s="4">
        <v>0</v>
      </c>
      <c r="R7" s="7">
        <v>44640</v>
      </c>
      <c r="S7" s="6">
        <v>44718</v>
      </c>
      <c r="T7" s="4" t="s">
        <v>34</v>
      </c>
      <c r="U7" s="4">
        <v>616</v>
      </c>
      <c r="V7" s="4">
        <v>0</v>
      </c>
      <c r="W7" s="4">
        <v>0</v>
      </c>
      <c r="X7" s="4" t="s">
        <v>59</v>
      </c>
      <c r="Y7" s="4" t="s">
        <v>53</v>
      </c>
    </row>
    <row r="8" s="4" customFormat="1" spans="1:25">
      <c r="A8" s="4" t="s">
        <v>25</v>
      </c>
      <c r="B8" s="4" t="s">
        <v>26</v>
      </c>
      <c r="C8" s="4" t="s">
        <v>60</v>
      </c>
      <c r="D8" s="4" t="s">
        <v>28</v>
      </c>
      <c r="E8" s="4" t="s">
        <v>29</v>
      </c>
      <c r="F8" s="6">
        <v>44710</v>
      </c>
      <c r="G8" s="6">
        <v>44716</v>
      </c>
      <c r="H8" s="4">
        <v>1</v>
      </c>
      <c r="I8" s="4">
        <v>6</v>
      </c>
      <c r="J8" s="4">
        <v>6</v>
      </c>
      <c r="K8" s="4" t="s">
        <v>30</v>
      </c>
      <c r="L8" s="4">
        <v>-351</v>
      </c>
      <c r="M8" s="4">
        <v>-351</v>
      </c>
      <c r="N8" s="4" t="s">
        <v>31</v>
      </c>
      <c r="O8" s="4" t="s">
        <v>32</v>
      </c>
      <c r="P8" s="4" t="s">
        <v>33</v>
      </c>
      <c r="Q8" s="4">
        <v>0</v>
      </c>
      <c r="R8" s="7">
        <v>44608</v>
      </c>
      <c r="S8" s="6">
        <v>44718</v>
      </c>
      <c r="T8" s="4" t="s">
        <v>34</v>
      </c>
      <c r="U8" s="4">
        <v>-351</v>
      </c>
      <c r="V8" s="4">
        <v>0</v>
      </c>
      <c r="W8" s="4">
        <v>0</v>
      </c>
      <c r="X8" s="4" t="s">
        <v>35</v>
      </c>
      <c r="Y8" s="4" t="s">
        <v>36</v>
      </c>
    </row>
    <row r="9" s="4" customFormat="1" spans="1:25">
      <c r="A9" s="4" t="s">
        <v>25</v>
      </c>
      <c r="B9" s="4" t="s">
        <v>26</v>
      </c>
      <c r="C9" s="4" t="s">
        <v>61</v>
      </c>
      <c r="D9" s="4" t="s">
        <v>28</v>
      </c>
      <c r="E9" s="4" t="s">
        <v>29</v>
      </c>
      <c r="F9" s="6">
        <v>44710</v>
      </c>
      <c r="G9" s="6">
        <v>44716</v>
      </c>
      <c r="H9" s="4">
        <v>1</v>
      </c>
      <c r="I9" s="4">
        <v>6</v>
      </c>
      <c r="J9" s="4">
        <v>6</v>
      </c>
      <c r="K9" s="4" t="s">
        <v>30</v>
      </c>
      <c r="L9" s="4">
        <v>59.99</v>
      </c>
      <c r="M9" s="4">
        <v>59.99</v>
      </c>
      <c r="N9" s="4" t="s">
        <v>31</v>
      </c>
      <c r="O9" s="4" t="s">
        <v>32</v>
      </c>
      <c r="P9" s="4" t="s">
        <v>33</v>
      </c>
      <c r="Q9" s="4">
        <v>0</v>
      </c>
      <c r="R9" s="7">
        <v>44608</v>
      </c>
      <c r="S9" s="6">
        <v>44718</v>
      </c>
      <c r="T9" s="4" t="s">
        <v>34</v>
      </c>
      <c r="U9" s="4">
        <v>59.99</v>
      </c>
      <c r="V9" s="4">
        <v>0</v>
      </c>
      <c r="W9" s="4">
        <v>0</v>
      </c>
      <c r="X9" s="4" t="s">
        <v>35</v>
      </c>
      <c r="Y9" s="4" t="s">
        <v>36</v>
      </c>
    </row>
    <row r="10" s="4" customFormat="1" spans="1:26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44713</v>
      </c>
      <c r="G10" s="6">
        <v>44714</v>
      </c>
      <c r="H10" s="4">
        <v>2</v>
      </c>
      <c r="I10" s="4">
        <v>1</v>
      </c>
      <c r="J10" s="4">
        <v>2</v>
      </c>
      <c r="K10" s="4" t="s">
        <v>30</v>
      </c>
      <c r="L10" s="4">
        <v>292</v>
      </c>
      <c r="M10" s="4">
        <v>292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44649</v>
      </c>
      <c r="S10" s="6">
        <v>44718</v>
      </c>
      <c r="T10" s="4" t="s">
        <v>34</v>
      </c>
      <c r="U10" s="4">
        <v>292</v>
      </c>
      <c r="V10" s="4">
        <v>0</v>
      </c>
      <c r="W10" s="4">
        <v>0</v>
      </c>
      <c r="X10" s="4" t="s">
        <v>66</v>
      </c>
      <c r="Y10" s="4" t="s">
        <v>67</v>
      </c>
      <c r="Z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44710</v>
      </c>
      <c r="G11" s="6">
        <v>44712</v>
      </c>
      <c r="H11" s="4">
        <v>1</v>
      </c>
      <c r="I11" s="4">
        <v>2</v>
      </c>
      <c r="J11" s="4">
        <v>2</v>
      </c>
      <c r="K11" s="4" t="s">
        <v>30</v>
      </c>
      <c r="L11" s="4">
        <v>376</v>
      </c>
      <c r="M11" s="4">
        <v>376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44663</v>
      </c>
      <c r="S11" s="6">
        <v>44718</v>
      </c>
      <c r="T11" s="4" t="s">
        <v>34</v>
      </c>
      <c r="U11" s="4">
        <v>376</v>
      </c>
      <c r="V11" s="4">
        <v>0</v>
      </c>
      <c r="W11" s="4">
        <v>0</v>
      </c>
      <c r="X11" s="4" t="s">
        <v>73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44713</v>
      </c>
      <c r="G12" s="6">
        <v>44714</v>
      </c>
      <c r="H12" s="4">
        <v>1</v>
      </c>
      <c r="I12" s="4">
        <v>1</v>
      </c>
      <c r="J12" s="4">
        <v>1</v>
      </c>
      <c r="K12" s="4" t="s">
        <v>30</v>
      </c>
      <c r="L12" s="4">
        <v>187</v>
      </c>
      <c r="M12" s="4">
        <v>187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44666</v>
      </c>
      <c r="S12" s="6">
        <v>44718</v>
      </c>
      <c r="T12" s="4" t="s">
        <v>34</v>
      </c>
      <c r="U12" s="4">
        <v>187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44716</v>
      </c>
      <c r="G13" s="6">
        <v>44717</v>
      </c>
      <c r="H13" s="4">
        <v>1</v>
      </c>
      <c r="I13" s="4">
        <v>1</v>
      </c>
      <c r="J13" s="4">
        <v>1</v>
      </c>
      <c r="K13" s="4" t="s">
        <v>30</v>
      </c>
      <c r="L13" s="4">
        <v>58</v>
      </c>
      <c r="M13" s="4">
        <v>58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44666</v>
      </c>
      <c r="S13" s="6">
        <v>44718</v>
      </c>
      <c r="T13" s="4" t="s">
        <v>34</v>
      </c>
      <c r="U13" s="4">
        <v>58</v>
      </c>
      <c r="V13" s="4">
        <v>0</v>
      </c>
      <c r="W13" s="4">
        <v>0</v>
      </c>
      <c r="X13" s="4" t="s">
        <v>53</v>
      </c>
      <c r="Y13" s="4" t="s">
        <v>85</v>
      </c>
    </row>
    <row r="14" s="4" customFormat="1" spans="1:25">
      <c r="A14" s="4" t="s">
        <v>57</v>
      </c>
      <c r="B14" s="4" t="s">
        <v>26</v>
      </c>
      <c r="C14" s="4" t="s">
        <v>60</v>
      </c>
      <c r="D14" s="4" t="s">
        <v>50</v>
      </c>
      <c r="E14" s="4" t="s">
        <v>55</v>
      </c>
      <c r="F14" s="6">
        <v>44707</v>
      </c>
      <c r="G14" s="6">
        <v>44711</v>
      </c>
      <c r="H14" s="4">
        <v>1</v>
      </c>
      <c r="I14" s="4">
        <v>4</v>
      </c>
      <c r="J14" s="4">
        <v>4</v>
      </c>
      <c r="K14" s="4" t="s">
        <v>30</v>
      </c>
      <c r="L14" s="4">
        <v>-616</v>
      </c>
      <c r="M14" s="4">
        <v>-616</v>
      </c>
      <c r="N14" s="4" t="s">
        <v>58</v>
      </c>
      <c r="O14" s="4" t="s">
        <v>32</v>
      </c>
      <c r="P14" s="4" t="s">
        <v>33</v>
      </c>
      <c r="Q14" s="4">
        <v>0</v>
      </c>
      <c r="R14" s="7">
        <v>44640</v>
      </c>
      <c r="S14" s="6">
        <v>44718</v>
      </c>
      <c r="T14" s="4" t="s">
        <v>34</v>
      </c>
      <c r="U14" s="4">
        <v>-616</v>
      </c>
      <c r="V14" s="4">
        <v>0</v>
      </c>
      <c r="W14" s="4">
        <v>0</v>
      </c>
      <c r="X14" s="4" t="s">
        <v>59</v>
      </c>
      <c r="Y14" s="4" t="s">
        <v>53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44715</v>
      </c>
      <c r="G15" s="6">
        <v>44717</v>
      </c>
      <c r="H15" s="4">
        <v>1</v>
      </c>
      <c r="I15" s="4">
        <v>2</v>
      </c>
      <c r="J15" s="4">
        <v>2</v>
      </c>
      <c r="K15" s="4" t="s">
        <v>30</v>
      </c>
      <c r="L15" s="4">
        <v>474</v>
      </c>
      <c r="M15" s="4">
        <v>474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44684</v>
      </c>
      <c r="S15" s="6">
        <v>44718</v>
      </c>
      <c r="T15" s="4" t="s">
        <v>34</v>
      </c>
      <c r="U15" s="4">
        <v>474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83</v>
      </c>
      <c r="F16" s="6">
        <v>44713</v>
      </c>
      <c r="G16" s="6">
        <v>44714</v>
      </c>
      <c r="H16" s="4">
        <v>1</v>
      </c>
      <c r="I16" s="4">
        <v>1</v>
      </c>
      <c r="J16" s="4">
        <v>1</v>
      </c>
      <c r="K16" s="4" t="s">
        <v>30</v>
      </c>
      <c r="L16" s="4">
        <v>31</v>
      </c>
      <c r="M16" s="4">
        <v>31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44689</v>
      </c>
      <c r="S16" s="6">
        <v>44718</v>
      </c>
      <c r="T16" s="4" t="s">
        <v>34</v>
      </c>
      <c r="U16" s="4">
        <v>31</v>
      </c>
      <c r="V16" s="4">
        <v>0</v>
      </c>
      <c r="W16" s="4">
        <v>0</v>
      </c>
      <c r="X16" s="4" t="s">
        <v>53</v>
      </c>
      <c r="Y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44713</v>
      </c>
      <c r="G17" s="6">
        <v>44714</v>
      </c>
      <c r="H17" s="4">
        <v>1</v>
      </c>
      <c r="I17" s="4">
        <v>1</v>
      </c>
      <c r="J17" s="4">
        <v>1</v>
      </c>
      <c r="K17" s="4" t="s">
        <v>30</v>
      </c>
      <c r="L17" s="4">
        <v>119</v>
      </c>
      <c r="M17" s="4">
        <v>119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44690</v>
      </c>
      <c r="S17" s="6">
        <v>44718</v>
      </c>
      <c r="T17" s="4" t="s">
        <v>34</v>
      </c>
      <c r="U17" s="4">
        <v>119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44713</v>
      </c>
      <c r="G18" s="6">
        <v>44717</v>
      </c>
      <c r="H18" s="4">
        <v>1</v>
      </c>
      <c r="I18" s="4">
        <v>4</v>
      </c>
      <c r="J18" s="4">
        <v>4</v>
      </c>
      <c r="K18" s="4" t="s">
        <v>30</v>
      </c>
      <c r="L18" s="4">
        <v>396</v>
      </c>
      <c r="M18" s="4">
        <v>396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44690</v>
      </c>
      <c r="S18" s="6">
        <v>44718</v>
      </c>
      <c r="T18" s="4" t="s">
        <v>34</v>
      </c>
      <c r="U18" s="4">
        <v>396</v>
      </c>
      <c r="V18" s="4">
        <v>0</v>
      </c>
      <c r="W18" s="4">
        <v>0</v>
      </c>
      <c r="X18" s="4" t="s">
        <v>106</v>
      </c>
      <c r="Y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44710</v>
      </c>
      <c r="G19" s="6">
        <v>44711</v>
      </c>
      <c r="H19" s="4">
        <v>1</v>
      </c>
      <c r="I19" s="4">
        <v>1</v>
      </c>
      <c r="J19" s="4">
        <v>1</v>
      </c>
      <c r="K19" s="4" t="s">
        <v>30</v>
      </c>
      <c r="L19" s="4">
        <v>161</v>
      </c>
      <c r="M19" s="4">
        <v>161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44694</v>
      </c>
      <c r="S19" s="6">
        <v>44718</v>
      </c>
      <c r="T19" s="4" t="s">
        <v>34</v>
      </c>
      <c r="U19" s="4">
        <v>161</v>
      </c>
      <c r="V19" s="4">
        <v>0</v>
      </c>
      <c r="W19" s="4">
        <v>0</v>
      </c>
      <c r="X19" s="4" t="s">
        <v>53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44714</v>
      </c>
      <c r="G20" s="6">
        <v>44716</v>
      </c>
      <c r="H20" s="4">
        <v>1</v>
      </c>
      <c r="I20" s="4">
        <v>2</v>
      </c>
      <c r="J20" s="4">
        <v>2</v>
      </c>
      <c r="K20" s="4" t="s">
        <v>30</v>
      </c>
      <c r="L20" s="4">
        <v>234</v>
      </c>
      <c r="M20" s="4">
        <v>234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44696</v>
      </c>
      <c r="S20" s="6">
        <v>44718</v>
      </c>
      <c r="T20" s="4" t="s">
        <v>34</v>
      </c>
      <c r="U20" s="4">
        <v>234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44715</v>
      </c>
      <c r="G21" s="6">
        <v>44716</v>
      </c>
      <c r="H21" s="4">
        <v>1</v>
      </c>
      <c r="I21" s="4">
        <v>1</v>
      </c>
      <c r="J21" s="4">
        <v>1</v>
      </c>
      <c r="K21" s="4" t="s">
        <v>30</v>
      </c>
      <c r="L21" s="4">
        <v>631</v>
      </c>
      <c r="M21" s="4">
        <v>631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44697</v>
      </c>
      <c r="S21" s="6">
        <v>44718</v>
      </c>
      <c r="T21" s="4" t="s">
        <v>34</v>
      </c>
      <c r="U21" s="4">
        <v>631</v>
      </c>
      <c r="V21" s="4">
        <v>0</v>
      </c>
      <c r="W21" s="4">
        <v>0</v>
      </c>
      <c r="X21" s="4" t="s">
        <v>123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44714</v>
      </c>
      <c r="G22" s="6">
        <v>44715</v>
      </c>
      <c r="H22" s="4">
        <v>1</v>
      </c>
      <c r="I22" s="4">
        <v>1</v>
      </c>
      <c r="J22" s="4">
        <v>1</v>
      </c>
      <c r="K22" s="4" t="s">
        <v>30</v>
      </c>
      <c r="L22" s="4">
        <v>114</v>
      </c>
      <c r="M22" s="4">
        <v>114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44698</v>
      </c>
      <c r="S22" s="6">
        <v>44718</v>
      </c>
      <c r="T22" s="4" t="s">
        <v>34</v>
      </c>
      <c r="U22" s="4">
        <v>114</v>
      </c>
      <c r="V22" s="4">
        <v>0</v>
      </c>
      <c r="W22" s="4">
        <v>0</v>
      </c>
      <c r="X22" s="4" t="s">
        <v>129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44708</v>
      </c>
      <c r="G23" s="6">
        <v>44711</v>
      </c>
      <c r="H23" s="4">
        <v>1</v>
      </c>
      <c r="I23" s="4">
        <v>3</v>
      </c>
      <c r="J23" s="4">
        <v>3</v>
      </c>
      <c r="K23" s="4" t="s">
        <v>30</v>
      </c>
      <c r="L23" s="4">
        <v>96</v>
      </c>
      <c r="M23" s="4">
        <v>96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44700</v>
      </c>
      <c r="S23" s="6">
        <v>44718</v>
      </c>
      <c r="T23" s="4" t="s">
        <v>34</v>
      </c>
      <c r="U23" s="4">
        <v>96</v>
      </c>
      <c r="V23" s="4">
        <v>0</v>
      </c>
      <c r="W23" s="4">
        <v>0</v>
      </c>
      <c r="X23" s="4" t="s">
        <v>135</v>
      </c>
      <c r="Y23" s="4" t="s">
        <v>53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44714</v>
      </c>
      <c r="G24" s="6">
        <v>44717</v>
      </c>
      <c r="H24" s="4">
        <v>1</v>
      </c>
      <c r="I24" s="4">
        <v>3</v>
      </c>
      <c r="J24" s="4">
        <v>3</v>
      </c>
      <c r="K24" s="4" t="s">
        <v>30</v>
      </c>
      <c r="L24" s="4">
        <v>1299</v>
      </c>
      <c r="M24" s="4">
        <v>1299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44700</v>
      </c>
      <c r="S24" s="6">
        <v>44718</v>
      </c>
      <c r="T24" s="4" t="s">
        <v>34</v>
      </c>
      <c r="U24" s="4">
        <v>1299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44710</v>
      </c>
      <c r="G25" s="6">
        <v>44712</v>
      </c>
      <c r="H25" s="4">
        <v>1</v>
      </c>
      <c r="I25" s="4">
        <v>2</v>
      </c>
      <c r="J25" s="4">
        <v>2</v>
      </c>
      <c r="K25" s="4" t="s">
        <v>30</v>
      </c>
      <c r="L25" s="4">
        <v>540</v>
      </c>
      <c r="M25" s="4">
        <v>540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44700</v>
      </c>
      <c r="S25" s="6">
        <v>44718</v>
      </c>
      <c r="T25" s="4" t="s">
        <v>34</v>
      </c>
      <c r="U25" s="4">
        <v>540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44715</v>
      </c>
      <c r="G26" s="6">
        <v>44717</v>
      </c>
      <c r="H26" s="4">
        <v>1</v>
      </c>
      <c r="I26" s="4">
        <v>2</v>
      </c>
      <c r="J26" s="4">
        <v>2</v>
      </c>
      <c r="K26" s="4" t="s">
        <v>30</v>
      </c>
      <c r="L26" s="4">
        <v>44</v>
      </c>
      <c r="M26" s="4">
        <v>44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44703</v>
      </c>
      <c r="S26" s="6">
        <v>44718</v>
      </c>
      <c r="T26" s="4" t="s">
        <v>34</v>
      </c>
      <c r="U26" s="4">
        <v>44</v>
      </c>
      <c r="V26" s="4">
        <v>0</v>
      </c>
      <c r="W26" s="4">
        <v>0</v>
      </c>
      <c r="X26" s="4" t="s">
        <v>53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44713</v>
      </c>
      <c r="G27" s="6">
        <v>44714</v>
      </c>
      <c r="H27" s="4">
        <v>1</v>
      </c>
      <c r="I27" s="4">
        <v>1</v>
      </c>
      <c r="J27" s="4">
        <v>1</v>
      </c>
      <c r="K27" s="4" t="s">
        <v>30</v>
      </c>
      <c r="L27" s="4">
        <v>224</v>
      </c>
      <c r="M27" s="4">
        <v>224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44704</v>
      </c>
      <c r="S27" s="6">
        <v>44718</v>
      </c>
      <c r="T27" s="4" t="s">
        <v>34</v>
      </c>
      <c r="U27" s="4">
        <v>224</v>
      </c>
      <c r="V27" s="4">
        <v>0</v>
      </c>
      <c r="W27" s="4">
        <v>0</v>
      </c>
      <c r="X27" s="4" t="s">
        <v>157</v>
      </c>
      <c r="Y27" s="4" t="s">
        <v>124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44709</v>
      </c>
      <c r="G28" s="6">
        <v>44711</v>
      </c>
      <c r="H28" s="4">
        <v>1</v>
      </c>
      <c r="I28" s="4">
        <v>2</v>
      </c>
      <c r="J28" s="4">
        <v>2</v>
      </c>
      <c r="K28" s="4" t="s">
        <v>30</v>
      </c>
      <c r="L28" s="4">
        <v>205</v>
      </c>
      <c r="M28" s="4">
        <v>205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44704</v>
      </c>
      <c r="S28" s="6">
        <v>44718</v>
      </c>
      <c r="T28" s="4" t="s">
        <v>34</v>
      </c>
      <c r="U28" s="4">
        <v>205</v>
      </c>
      <c r="V28" s="4">
        <v>0</v>
      </c>
      <c r="W28" s="4">
        <v>0</v>
      </c>
      <c r="X28" s="4" t="s">
        <v>53</v>
      </c>
      <c r="Y28" s="4" t="s">
        <v>162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44708</v>
      </c>
      <c r="G29" s="6">
        <v>44711</v>
      </c>
      <c r="H29" s="4">
        <v>1</v>
      </c>
      <c r="I29" s="4">
        <v>3</v>
      </c>
      <c r="J29" s="4">
        <v>3</v>
      </c>
      <c r="K29" s="4" t="s">
        <v>30</v>
      </c>
      <c r="L29" s="4">
        <v>99</v>
      </c>
      <c r="M29" s="4">
        <v>99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44704</v>
      </c>
      <c r="S29" s="6">
        <v>44718</v>
      </c>
      <c r="T29" s="4" t="s">
        <v>34</v>
      </c>
      <c r="U29" s="4">
        <v>99</v>
      </c>
      <c r="V29" s="4">
        <v>0</v>
      </c>
      <c r="W29" s="4">
        <v>0</v>
      </c>
      <c r="X29" s="4" t="s">
        <v>167</v>
      </c>
      <c r="Y29" s="4" t="s">
        <v>53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77</v>
      </c>
      <c r="F30" s="6">
        <v>44712</v>
      </c>
      <c r="G30" s="6">
        <v>44714</v>
      </c>
      <c r="H30" s="4">
        <v>1</v>
      </c>
      <c r="I30" s="4">
        <v>2</v>
      </c>
      <c r="J30" s="4">
        <v>2</v>
      </c>
      <c r="K30" s="4" t="s">
        <v>30</v>
      </c>
      <c r="L30" s="4">
        <v>94</v>
      </c>
      <c r="M30" s="4">
        <v>94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44708</v>
      </c>
      <c r="S30" s="6">
        <v>44718</v>
      </c>
      <c r="T30" s="4" t="s">
        <v>34</v>
      </c>
      <c r="U30" s="4">
        <v>94</v>
      </c>
      <c r="V30" s="4">
        <v>0</v>
      </c>
      <c r="W30" s="4">
        <v>0</v>
      </c>
      <c r="X30" s="4" t="s">
        <v>171</v>
      </c>
      <c r="Y30" s="4" t="s">
        <v>172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44709</v>
      </c>
      <c r="G31" s="6">
        <v>44711</v>
      </c>
      <c r="H31" s="4">
        <v>1</v>
      </c>
      <c r="I31" s="4">
        <v>2</v>
      </c>
      <c r="J31" s="4">
        <v>2</v>
      </c>
      <c r="K31" s="4" t="s">
        <v>30</v>
      </c>
      <c r="L31" s="4">
        <v>80</v>
      </c>
      <c r="M31" s="4">
        <v>80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44708</v>
      </c>
      <c r="S31" s="6">
        <v>44718</v>
      </c>
      <c r="T31" s="4" t="s">
        <v>34</v>
      </c>
      <c r="U31" s="4">
        <v>80</v>
      </c>
      <c r="V31" s="4">
        <v>0</v>
      </c>
      <c r="W31" s="4">
        <v>0</v>
      </c>
      <c r="X31" s="4" t="s">
        <v>177</v>
      </c>
      <c r="Y31" s="4" t="s">
        <v>178</v>
      </c>
    </row>
    <row r="32" s="4" customFormat="1" spans="1:25">
      <c r="A32" s="4" t="s">
        <v>179</v>
      </c>
      <c r="B32" s="4" t="s">
        <v>26</v>
      </c>
      <c r="C32" s="4" t="s">
        <v>27</v>
      </c>
      <c r="D32" s="4" t="s">
        <v>180</v>
      </c>
      <c r="E32" s="4" t="s">
        <v>64</v>
      </c>
      <c r="F32" s="6">
        <v>44716</v>
      </c>
      <c r="G32" s="6">
        <v>44717</v>
      </c>
      <c r="H32" s="4">
        <v>1</v>
      </c>
      <c r="I32" s="4">
        <v>1</v>
      </c>
      <c r="J32" s="4">
        <v>1</v>
      </c>
      <c r="K32" s="4" t="s">
        <v>30</v>
      </c>
      <c r="L32" s="4">
        <v>52</v>
      </c>
      <c r="M32" s="4">
        <v>52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44708</v>
      </c>
      <c r="S32" s="6">
        <v>44718</v>
      </c>
      <c r="T32" s="4" t="s">
        <v>34</v>
      </c>
      <c r="U32" s="4">
        <v>52</v>
      </c>
      <c r="V32" s="4">
        <v>0</v>
      </c>
      <c r="W32" s="4">
        <v>0</v>
      </c>
      <c r="X32" s="4" t="s">
        <v>53</v>
      </c>
      <c r="Y32" s="4" t="s">
        <v>182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44709</v>
      </c>
      <c r="G33" s="6">
        <v>44711</v>
      </c>
      <c r="H33" s="4">
        <v>1</v>
      </c>
      <c r="I33" s="4">
        <v>2</v>
      </c>
      <c r="J33" s="4">
        <v>2</v>
      </c>
      <c r="K33" s="4" t="s">
        <v>30</v>
      </c>
      <c r="L33" s="4">
        <v>176</v>
      </c>
      <c r="M33" s="4">
        <v>176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44709</v>
      </c>
      <c r="S33" s="6">
        <v>44718</v>
      </c>
      <c r="T33" s="4" t="s">
        <v>34</v>
      </c>
      <c r="U33" s="4">
        <v>176</v>
      </c>
      <c r="V33" s="4">
        <v>0</v>
      </c>
      <c r="W33" s="4">
        <v>0</v>
      </c>
      <c r="X33" s="4" t="s">
        <v>53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44711</v>
      </c>
      <c r="G34" s="6">
        <v>44713</v>
      </c>
      <c r="H34" s="4">
        <v>1</v>
      </c>
      <c r="I34" s="4">
        <v>2</v>
      </c>
      <c r="J34" s="4">
        <v>2</v>
      </c>
      <c r="K34" s="4" t="s">
        <v>30</v>
      </c>
      <c r="L34" s="4">
        <v>90</v>
      </c>
      <c r="M34" s="4">
        <v>90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44710</v>
      </c>
      <c r="S34" s="6">
        <v>44718</v>
      </c>
      <c r="T34" s="4" t="s">
        <v>34</v>
      </c>
      <c r="U34" s="4">
        <v>90</v>
      </c>
      <c r="V34" s="4">
        <v>0</v>
      </c>
      <c r="W34" s="4">
        <v>0</v>
      </c>
      <c r="X34" s="4" t="s">
        <v>192</v>
      </c>
      <c r="Y34" s="4" t="s">
        <v>53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44710</v>
      </c>
      <c r="G35" s="6">
        <v>44711</v>
      </c>
      <c r="H35" s="4">
        <v>1</v>
      </c>
      <c r="I35" s="4">
        <v>1</v>
      </c>
      <c r="J35" s="4">
        <v>1</v>
      </c>
      <c r="K35" s="4" t="s">
        <v>30</v>
      </c>
      <c r="L35" s="4">
        <v>33</v>
      </c>
      <c r="M35" s="4">
        <v>33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44710</v>
      </c>
      <c r="S35" s="6">
        <v>44718</v>
      </c>
      <c r="T35" s="4" t="s">
        <v>34</v>
      </c>
      <c r="U35" s="4">
        <v>33</v>
      </c>
      <c r="V35" s="4">
        <v>0</v>
      </c>
      <c r="W35" s="4">
        <v>0</v>
      </c>
      <c r="X35" s="4" t="s">
        <v>197</v>
      </c>
      <c r="Y35" s="4" t="s">
        <v>80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44712</v>
      </c>
      <c r="G36" s="6">
        <v>44717</v>
      </c>
      <c r="H36" s="4">
        <v>1</v>
      </c>
      <c r="I36" s="4">
        <v>5</v>
      </c>
      <c r="J36" s="4">
        <v>5</v>
      </c>
      <c r="K36" s="4" t="s">
        <v>30</v>
      </c>
      <c r="L36" s="4">
        <v>245</v>
      </c>
      <c r="M36" s="4">
        <v>245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44710</v>
      </c>
      <c r="S36" s="6">
        <v>44718</v>
      </c>
      <c r="T36" s="4" t="s">
        <v>34</v>
      </c>
      <c r="U36" s="4">
        <v>245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44710</v>
      </c>
      <c r="G37" s="6">
        <v>44711</v>
      </c>
      <c r="H37" s="4">
        <v>1</v>
      </c>
      <c r="I37" s="4">
        <v>1</v>
      </c>
      <c r="J37" s="4">
        <v>1</v>
      </c>
      <c r="K37" s="4" t="s">
        <v>30</v>
      </c>
      <c r="L37" s="4">
        <v>26</v>
      </c>
      <c r="M37" s="4">
        <v>26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44710</v>
      </c>
      <c r="S37" s="6">
        <v>44718</v>
      </c>
      <c r="T37" s="4" t="s">
        <v>34</v>
      </c>
      <c r="U37" s="4">
        <v>26</v>
      </c>
      <c r="V37" s="4">
        <v>0</v>
      </c>
      <c r="W37" s="4">
        <v>0</v>
      </c>
      <c r="X37" s="4" t="s">
        <v>53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44713</v>
      </c>
      <c r="G38" s="6">
        <v>44714</v>
      </c>
      <c r="H38" s="4">
        <v>1</v>
      </c>
      <c r="I38" s="4">
        <v>1</v>
      </c>
      <c r="J38" s="4">
        <v>1</v>
      </c>
      <c r="K38" s="4" t="s">
        <v>30</v>
      </c>
      <c r="L38" s="4">
        <v>87</v>
      </c>
      <c r="M38" s="4">
        <v>87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44710</v>
      </c>
      <c r="S38" s="6">
        <v>44718</v>
      </c>
      <c r="T38" s="4" t="s">
        <v>34</v>
      </c>
      <c r="U38" s="4">
        <v>87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44716</v>
      </c>
      <c r="G39" s="6">
        <v>44717</v>
      </c>
      <c r="H39" s="4">
        <v>1</v>
      </c>
      <c r="I39" s="4">
        <v>1</v>
      </c>
      <c r="J39" s="4">
        <v>1</v>
      </c>
      <c r="K39" s="4" t="s">
        <v>30</v>
      </c>
      <c r="L39" s="4">
        <v>83</v>
      </c>
      <c r="M39" s="4">
        <v>83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44710</v>
      </c>
      <c r="S39" s="6">
        <v>44718</v>
      </c>
      <c r="T39" s="4" t="s">
        <v>34</v>
      </c>
      <c r="U39" s="4">
        <v>83</v>
      </c>
      <c r="V39" s="4">
        <v>0</v>
      </c>
      <c r="W39" s="4">
        <v>0</v>
      </c>
      <c r="X39" s="4" t="s">
        <v>53</v>
      </c>
      <c r="Y39" s="4" t="s">
        <v>219</v>
      </c>
    </row>
    <row r="40" s="4" customFormat="1" spans="1:25">
      <c r="A40" s="4" t="s">
        <v>183</v>
      </c>
      <c r="B40" s="4" t="s">
        <v>26</v>
      </c>
      <c r="C40" s="4" t="s">
        <v>220</v>
      </c>
      <c r="D40" s="4" t="s">
        <v>184</v>
      </c>
      <c r="E40" s="4" t="s">
        <v>185</v>
      </c>
      <c r="F40" s="6">
        <v>44709</v>
      </c>
      <c r="G40" s="6">
        <v>44711</v>
      </c>
      <c r="H40" s="4">
        <v>1</v>
      </c>
      <c r="I40" s="4">
        <v>2</v>
      </c>
      <c r="J40" s="4">
        <v>2</v>
      </c>
      <c r="K40" s="4" t="s">
        <v>30</v>
      </c>
      <c r="L40" s="4">
        <v>-80</v>
      </c>
      <c r="M40" s="4">
        <v>-80</v>
      </c>
      <c r="N40" s="4" t="s">
        <v>186</v>
      </c>
      <c r="O40" s="4" t="s">
        <v>32</v>
      </c>
      <c r="P40" s="4" t="s">
        <v>33</v>
      </c>
      <c r="Q40" s="4">
        <v>0</v>
      </c>
      <c r="R40" s="7">
        <v>44709</v>
      </c>
      <c r="S40" s="6">
        <v>44718</v>
      </c>
      <c r="T40" s="4" t="s">
        <v>34</v>
      </c>
      <c r="U40" s="4">
        <v>-80</v>
      </c>
      <c r="V40" s="4">
        <v>0</v>
      </c>
      <c r="W40" s="4">
        <v>0</v>
      </c>
      <c r="X40" s="4" t="s">
        <v>53</v>
      </c>
      <c r="Y40" s="4" t="s">
        <v>187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44713</v>
      </c>
      <c r="G41" s="6">
        <v>44714</v>
      </c>
      <c r="H41" s="4">
        <v>1</v>
      </c>
      <c r="I41" s="4">
        <v>1</v>
      </c>
      <c r="J41" s="4">
        <v>1</v>
      </c>
      <c r="K41" s="4" t="s">
        <v>30</v>
      </c>
      <c r="L41" s="4">
        <v>165</v>
      </c>
      <c r="M41" s="4">
        <v>165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44711</v>
      </c>
      <c r="S41" s="6">
        <v>44718</v>
      </c>
      <c r="T41" s="4" t="s">
        <v>34</v>
      </c>
      <c r="U41" s="4">
        <v>165</v>
      </c>
      <c r="V41" s="4">
        <v>0</v>
      </c>
      <c r="W41" s="4">
        <v>0</v>
      </c>
      <c r="X41" s="4" t="s">
        <v>53</v>
      </c>
      <c r="Y41" s="4" t="s">
        <v>225</v>
      </c>
    </row>
    <row r="42" s="4" customFormat="1" spans="1:25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44711</v>
      </c>
      <c r="G42" s="6">
        <v>44712</v>
      </c>
      <c r="H42" s="4">
        <v>1</v>
      </c>
      <c r="I42" s="4">
        <v>1</v>
      </c>
      <c r="J42" s="4">
        <v>1</v>
      </c>
      <c r="K42" s="4" t="s">
        <v>30</v>
      </c>
      <c r="L42" s="4">
        <v>42</v>
      </c>
      <c r="M42" s="4">
        <v>42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44711</v>
      </c>
      <c r="S42" s="6">
        <v>44718</v>
      </c>
      <c r="T42" s="4" t="s">
        <v>34</v>
      </c>
      <c r="U42" s="4">
        <v>42</v>
      </c>
      <c r="V42" s="4">
        <v>0</v>
      </c>
      <c r="W42" s="4">
        <v>0</v>
      </c>
      <c r="X42" s="4" t="s">
        <v>53</v>
      </c>
      <c r="Y42" s="4" t="s">
        <v>53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44711</v>
      </c>
      <c r="G43" s="6">
        <v>44712</v>
      </c>
      <c r="H43" s="4">
        <v>1</v>
      </c>
      <c r="I43" s="4">
        <v>1</v>
      </c>
      <c r="J43" s="4">
        <v>1</v>
      </c>
      <c r="K43" s="4" t="s">
        <v>30</v>
      </c>
      <c r="L43" s="4">
        <v>52</v>
      </c>
      <c r="M43" s="4">
        <v>52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44711</v>
      </c>
      <c r="S43" s="6">
        <v>44718</v>
      </c>
      <c r="T43" s="4" t="s">
        <v>34</v>
      </c>
      <c r="U43" s="4">
        <v>52</v>
      </c>
      <c r="V43" s="4">
        <v>0</v>
      </c>
      <c r="W43" s="4">
        <v>0</v>
      </c>
      <c r="X43" s="4" t="s">
        <v>53</v>
      </c>
      <c r="Y43" s="4" t="s">
        <v>53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44711</v>
      </c>
      <c r="G44" s="6">
        <v>44712</v>
      </c>
      <c r="H44" s="4">
        <v>1</v>
      </c>
      <c r="I44" s="4">
        <v>1</v>
      </c>
      <c r="J44" s="4">
        <v>1</v>
      </c>
      <c r="K44" s="4" t="s">
        <v>30</v>
      </c>
      <c r="L44" s="4">
        <v>21</v>
      </c>
      <c r="M44" s="4">
        <v>21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44711</v>
      </c>
      <c r="S44" s="6">
        <v>44718</v>
      </c>
      <c r="T44" s="4" t="s">
        <v>34</v>
      </c>
      <c r="U44" s="4">
        <v>21</v>
      </c>
      <c r="V44" s="4">
        <v>0</v>
      </c>
      <c r="W44" s="4">
        <v>0</v>
      </c>
      <c r="X44" s="4" t="s">
        <v>53</v>
      </c>
      <c r="Y44" s="4" t="s">
        <v>238</v>
      </c>
    </row>
    <row r="45" s="4" customFormat="1" spans="1:25">
      <c r="A45" s="4" t="s">
        <v>239</v>
      </c>
      <c r="B45" s="4" t="s">
        <v>26</v>
      </c>
      <c r="C45" s="4" t="s">
        <v>27</v>
      </c>
      <c r="D45" s="4" t="s">
        <v>240</v>
      </c>
      <c r="E45" s="4" t="s">
        <v>77</v>
      </c>
      <c r="F45" s="6">
        <v>44712</v>
      </c>
      <c r="G45" s="6">
        <v>44713</v>
      </c>
      <c r="H45" s="4">
        <v>1</v>
      </c>
      <c r="I45" s="4">
        <v>1</v>
      </c>
      <c r="J45" s="4">
        <v>1</v>
      </c>
      <c r="K45" s="4" t="s">
        <v>30</v>
      </c>
      <c r="L45" s="4">
        <v>73</v>
      </c>
      <c r="M45" s="4">
        <v>73</v>
      </c>
      <c r="N45" s="4" t="s">
        <v>241</v>
      </c>
      <c r="O45" s="4" t="s">
        <v>32</v>
      </c>
      <c r="P45" s="4" t="s">
        <v>33</v>
      </c>
      <c r="Q45" s="4">
        <v>0</v>
      </c>
      <c r="R45" s="7">
        <v>44711</v>
      </c>
      <c r="S45" s="6">
        <v>44718</v>
      </c>
      <c r="T45" s="4" t="s">
        <v>34</v>
      </c>
      <c r="U45" s="4">
        <v>73</v>
      </c>
      <c r="V45" s="4">
        <v>0</v>
      </c>
      <c r="W45" s="4">
        <v>0</v>
      </c>
      <c r="X45" s="4" t="s">
        <v>53</v>
      </c>
      <c r="Y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189</v>
      </c>
      <c r="E46" s="4" t="s">
        <v>190</v>
      </c>
      <c r="F46" s="6">
        <v>44712</v>
      </c>
      <c r="G46" s="6">
        <v>44713</v>
      </c>
      <c r="H46" s="4">
        <v>1</v>
      </c>
      <c r="I46" s="4">
        <v>1</v>
      </c>
      <c r="J46" s="4">
        <v>1</v>
      </c>
      <c r="K46" s="4" t="s">
        <v>30</v>
      </c>
      <c r="L46" s="4">
        <v>45</v>
      </c>
      <c r="M46" s="4">
        <v>45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44712</v>
      </c>
      <c r="S46" s="6">
        <v>44718</v>
      </c>
      <c r="T46" s="4" t="s">
        <v>34</v>
      </c>
      <c r="U46" s="4">
        <v>45</v>
      </c>
      <c r="V46" s="4">
        <v>0</v>
      </c>
      <c r="W46" s="4">
        <v>0</v>
      </c>
      <c r="X46" s="4" t="s">
        <v>245</v>
      </c>
      <c r="Y46" s="4" t="s">
        <v>53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231</v>
      </c>
      <c r="E47" s="4" t="s">
        <v>232</v>
      </c>
      <c r="F47" s="6">
        <v>44712</v>
      </c>
      <c r="G47" s="6">
        <v>44713</v>
      </c>
      <c r="H47" s="4">
        <v>1</v>
      </c>
      <c r="I47" s="4">
        <v>1</v>
      </c>
      <c r="J47" s="4">
        <v>1</v>
      </c>
      <c r="K47" s="4" t="s">
        <v>30</v>
      </c>
      <c r="L47" s="4">
        <v>52</v>
      </c>
      <c r="M47" s="4">
        <v>52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44712</v>
      </c>
      <c r="S47" s="6">
        <v>44718</v>
      </c>
      <c r="T47" s="4" t="s">
        <v>34</v>
      </c>
      <c r="U47" s="4">
        <v>52</v>
      </c>
      <c r="V47" s="4">
        <v>0</v>
      </c>
      <c r="W47" s="4">
        <v>0</v>
      </c>
      <c r="X47" s="4" t="s">
        <v>53</v>
      </c>
      <c r="Y47" s="4" t="s">
        <v>53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44712</v>
      </c>
      <c r="G48" s="6">
        <v>44713</v>
      </c>
      <c r="H48" s="4">
        <v>1</v>
      </c>
      <c r="I48" s="4">
        <v>1</v>
      </c>
      <c r="J48" s="4">
        <v>1</v>
      </c>
      <c r="K48" s="4" t="s">
        <v>30</v>
      </c>
      <c r="L48" s="4">
        <v>45</v>
      </c>
      <c r="M48" s="4">
        <v>45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44712</v>
      </c>
      <c r="S48" s="6">
        <v>44718</v>
      </c>
      <c r="T48" s="4" t="s">
        <v>34</v>
      </c>
      <c r="U48" s="4">
        <v>45</v>
      </c>
      <c r="V48" s="4">
        <v>0</v>
      </c>
      <c r="W48" s="4">
        <v>0</v>
      </c>
      <c r="X48" s="4" t="s">
        <v>251</v>
      </c>
      <c r="Y48" s="4" t="s">
        <v>53</v>
      </c>
    </row>
    <row r="49" s="4" customFormat="1" spans="1:25">
      <c r="A49" s="4" t="s">
        <v>247</v>
      </c>
      <c r="B49" s="4" t="s">
        <v>26</v>
      </c>
      <c r="C49" s="4" t="s">
        <v>60</v>
      </c>
      <c r="D49" s="4" t="s">
        <v>248</v>
      </c>
      <c r="E49" s="4" t="s">
        <v>249</v>
      </c>
      <c r="F49" s="6">
        <v>44712</v>
      </c>
      <c r="G49" s="6">
        <v>44713</v>
      </c>
      <c r="H49" s="4">
        <v>1</v>
      </c>
      <c r="I49" s="4">
        <v>1</v>
      </c>
      <c r="J49" s="4">
        <v>1</v>
      </c>
      <c r="K49" s="4" t="s">
        <v>30</v>
      </c>
      <c r="L49" s="4">
        <v>-45</v>
      </c>
      <c r="M49" s="4">
        <v>-45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44712</v>
      </c>
      <c r="S49" s="6">
        <v>44718</v>
      </c>
      <c r="T49" s="4" t="s">
        <v>34</v>
      </c>
      <c r="U49" s="4">
        <v>-45</v>
      </c>
      <c r="V49" s="4">
        <v>0</v>
      </c>
      <c r="W49" s="4">
        <v>0</v>
      </c>
      <c r="X49" s="4" t="s">
        <v>251</v>
      </c>
      <c r="Y49" s="4" t="s">
        <v>53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44712</v>
      </c>
      <c r="G50" s="6">
        <v>44713</v>
      </c>
      <c r="H50" s="4">
        <v>1</v>
      </c>
      <c r="I50" s="4">
        <v>1</v>
      </c>
      <c r="J50" s="4">
        <v>1</v>
      </c>
      <c r="K50" s="4" t="s">
        <v>30</v>
      </c>
      <c r="L50" s="4">
        <v>60</v>
      </c>
      <c r="M50" s="4">
        <v>60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44712</v>
      </c>
      <c r="S50" s="6">
        <v>44718</v>
      </c>
      <c r="T50" s="4" t="s">
        <v>34</v>
      </c>
      <c r="U50" s="4">
        <v>60</v>
      </c>
      <c r="V50" s="4">
        <v>0</v>
      </c>
      <c r="W50" s="4">
        <v>0</v>
      </c>
      <c r="X50" s="4" t="s">
        <v>53</v>
      </c>
      <c r="Y50" s="4" t="s">
        <v>80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44712</v>
      </c>
      <c r="G51" s="6">
        <v>44713</v>
      </c>
      <c r="H51" s="4">
        <v>1</v>
      </c>
      <c r="I51" s="4">
        <v>1</v>
      </c>
      <c r="J51" s="4">
        <v>1</v>
      </c>
      <c r="K51" s="4" t="s">
        <v>30</v>
      </c>
      <c r="L51" s="4">
        <v>47</v>
      </c>
      <c r="M51" s="4">
        <v>47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44712</v>
      </c>
      <c r="S51" s="6">
        <v>44718</v>
      </c>
      <c r="T51" s="4" t="s">
        <v>34</v>
      </c>
      <c r="U51" s="4">
        <v>47</v>
      </c>
      <c r="V51" s="4">
        <v>0</v>
      </c>
      <c r="W51" s="4">
        <v>0</v>
      </c>
      <c r="X51" s="4" t="s">
        <v>53</v>
      </c>
      <c r="Y51" s="4" t="s">
        <v>53</v>
      </c>
    </row>
    <row r="52" s="4" customFormat="1" spans="1:25">
      <c r="A52" s="4" t="s">
        <v>256</v>
      </c>
      <c r="B52" s="4" t="s">
        <v>26</v>
      </c>
      <c r="C52" s="4" t="s">
        <v>60</v>
      </c>
      <c r="D52" s="4" t="s">
        <v>257</v>
      </c>
      <c r="E52" s="4" t="s">
        <v>258</v>
      </c>
      <c r="F52" s="6">
        <v>44712</v>
      </c>
      <c r="G52" s="6">
        <v>44713</v>
      </c>
      <c r="H52" s="4">
        <v>1</v>
      </c>
      <c r="I52" s="4">
        <v>1</v>
      </c>
      <c r="J52" s="4">
        <v>1</v>
      </c>
      <c r="K52" s="4" t="s">
        <v>30</v>
      </c>
      <c r="L52" s="4">
        <v>-47</v>
      </c>
      <c r="M52" s="4">
        <v>-47</v>
      </c>
      <c r="N52" s="4" t="s">
        <v>259</v>
      </c>
      <c r="O52" s="4" t="s">
        <v>32</v>
      </c>
      <c r="P52" s="4" t="s">
        <v>33</v>
      </c>
      <c r="Q52" s="4">
        <v>0</v>
      </c>
      <c r="R52" s="7">
        <v>44712</v>
      </c>
      <c r="S52" s="6">
        <v>44718</v>
      </c>
      <c r="T52" s="4" t="s">
        <v>34</v>
      </c>
      <c r="U52" s="4">
        <v>-47</v>
      </c>
      <c r="V52" s="4">
        <v>0</v>
      </c>
      <c r="W52" s="4">
        <v>0</v>
      </c>
      <c r="X52" s="4" t="s">
        <v>53</v>
      </c>
      <c r="Y52" s="4" t="s">
        <v>53</v>
      </c>
    </row>
    <row r="53" s="4" customFormat="1" spans="1:25">
      <c r="A53" s="4" t="s">
        <v>260</v>
      </c>
      <c r="B53" s="4" t="s">
        <v>26</v>
      </c>
      <c r="C53" s="4" t="s">
        <v>27</v>
      </c>
      <c r="D53" s="4" t="s">
        <v>261</v>
      </c>
      <c r="E53" s="4" t="s">
        <v>262</v>
      </c>
      <c r="F53" s="6">
        <v>44716</v>
      </c>
      <c r="G53" s="6">
        <v>44717</v>
      </c>
      <c r="H53" s="4">
        <v>1</v>
      </c>
      <c r="I53" s="4">
        <v>1</v>
      </c>
      <c r="J53" s="4">
        <v>1</v>
      </c>
      <c r="K53" s="4" t="s">
        <v>30</v>
      </c>
      <c r="L53" s="4">
        <v>55</v>
      </c>
      <c r="M53" s="4">
        <v>55</v>
      </c>
      <c r="N53" s="4" t="s">
        <v>263</v>
      </c>
      <c r="O53" s="4" t="s">
        <v>32</v>
      </c>
      <c r="P53" s="4" t="s">
        <v>33</v>
      </c>
      <c r="Q53" s="4">
        <v>0</v>
      </c>
      <c r="R53" s="7">
        <v>44712</v>
      </c>
      <c r="S53" s="6">
        <v>44718</v>
      </c>
      <c r="T53" s="4" t="s">
        <v>34</v>
      </c>
      <c r="U53" s="4">
        <v>55</v>
      </c>
      <c r="V53" s="4">
        <v>0</v>
      </c>
      <c r="W53" s="4">
        <v>0</v>
      </c>
      <c r="X53" s="4" t="s">
        <v>53</v>
      </c>
      <c r="Y53" s="4" t="s">
        <v>53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265</v>
      </c>
      <c r="E54" s="4" t="s">
        <v>266</v>
      </c>
      <c r="F54" s="6">
        <v>44716</v>
      </c>
      <c r="G54" s="6">
        <v>44717</v>
      </c>
      <c r="H54" s="4">
        <v>1</v>
      </c>
      <c r="I54" s="4">
        <v>1</v>
      </c>
      <c r="J54" s="4">
        <v>1</v>
      </c>
      <c r="K54" s="4" t="s">
        <v>30</v>
      </c>
      <c r="L54" s="4">
        <v>53</v>
      </c>
      <c r="M54" s="4">
        <v>53</v>
      </c>
      <c r="N54" s="4" t="s">
        <v>267</v>
      </c>
      <c r="O54" s="4" t="s">
        <v>32</v>
      </c>
      <c r="P54" s="4" t="s">
        <v>33</v>
      </c>
      <c r="Q54" s="4">
        <v>0</v>
      </c>
      <c r="R54" s="7">
        <v>44712</v>
      </c>
      <c r="S54" s="6">
        <v>44718</v>
      </c>
      <c r="T54" s="4" t="s">
        <v>34</v>
      </c>
      <c r="U54" s="4">
        <v>53</v>
      </c>
      <c r="V54" s="4">
        <v>0</v>
      </c>
      <c r="W54" s="4">
        <v>0</v>
      </c>
      <c r="X54" s="4" t="s">
        <v>268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44712</v>
      </c>
      <c r="G55" s="6">
        <v>44713</v>
      </c>
      <c r="H55" s="4">
        <v>1</v>
      </c>
      <c r="I55" s="4">
        <v>1</v>
      </c>
      <c r="J55" s="4">
        <v>1</v>
      </c>
      <c r="K55" s="4" t="s">
        <v>30</v>
      </c>
      <c r="L55" s="4">
        <v>38</v>
      </c>
      <c r="M55" s="4">
        <v>38</v>
      </c>
      <c r="N55" s="4" t="s">
        <v>273</v>
      </c>
      <c r="O55" s="4" t="s">
        <v>32</v>
      </c>
      <c r="P55" s="4" t="s">
        <v>33</v>
      </c>
      <c r="Q55" s="4">
        <v>0</v>
      </c>
      <c r="R55" s="7">
        <v>44712</v>
      </c>
      <c r="S55" s="6">
        <v>44718</v>
      </c>
      <c r="T55" s="4" t="s">
        <v>34</v>
      </c>
      <c r="U55" s="4">
        <v>38</v>
      </c>
      <c r="V55" s="4">
        <v>0</v>
      </c>
      <c r="W55" s="4">
        <v>0</v>
      </c>
      <c r="X55" s="4" t="s">
        <v>274</v>
      </c>
      <c r="Y55" s="4" t="s">
        <v>53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227</v>
      </c>
      <c r="E56" s="4" t="s">
        <v>228</v>
      </c>
      <c r="F56" s="6">
        <v>44714</v>
      </c>
      <c r="G56" s="6">
        <v>44715</v>
      </c>
      <c r="H56" s="4">
        <v>1</v>
      </c>
      <c r="I56" s="4">
        <v>1</v>
      </c>
      <c r="J56" s="4">
        <v>1</v>
      </c>
      <c r="K56" s="4" t="s">
        <v>30</v>
      </c>
      <c r="L56" s="4">
        <v>48</v>
      </c>
      <c r="M56" s="4">
        <v>48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44713</v>
      </c>
      <c r="S56" s="6">
        <v>44718</v>
      </c>
      <c r="T56" s="4" t="s">
        <v>34</v>
      </c>
      <c r="U56" s="4">
        <v>48</v>
      </c>
      <c r="V56" s="4">
        <v>0</v>
      </c>
      <c r="W56" s="4">
        <v>0</v>
      </c>
      <c r="X56" s="4" t="s">
        <v>53</v>
      </c>
      <c r="Y56" s="4" t="s">
        <v>80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278</v>
      </c>
      <c r="E57" s="4" t="s">
        <v>279</v>
      </c>
      <c r="F57" s="6">
        <v>44716</v>
      </c>
      <c r="G57" s="6">
        <v>44717</v>
      </c>
      <c r="H57" s="4">
        <v>2</v>
      </c>
      <c r="I57" s="4">
        <v>1</v>
      </c>
      <c r="J57" s="4">
        <v>2</v>
      </c>
      <c r="K57" s="4" t="s">
        <v>30</v>
      </c>
      <c r="L57" s="4">
        <v>72</v>
      </c>
      <c r="M57" s="4">
        <v>72</v>
      </c>
      <c r="N57" s="4" t="s">
        <v>280</v>
      </c>
      <c r="O57" s="4" t="s">
        <v>32</v>
      </c>
      <c r="P57" s="4" t="s">
        <v>33</v>
      </c>
      <c r="Q57" s="4">
        <v>0</v>
      </c>
      <c r="R57" s="7">
        <v>44713</v>
      </c>
      <c r="S57" s="6">
        <v>44718</v>
      </c>
      <c r="T57" s="4" t="s">
        <v>34</v>
      </c>
      <c r="U57" s="4">
        <v>72</v>
      </c>
      <c r="V57" s="4">
        <v>0</v>
      </c>
      <c r="W57" s="4">
        <v>0</v>
      </c>
      <c r="X57" s="4" t="s">
        <v>281</v>
      </c>
      <c r="Y57" s="4" t="s">
        <v>53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283</v>
      </c>
      <c r="E58" s="4" t="s">
        <v>217</v>
      </c>
      <c r="F58" s="6">
        <v>44714</v>
      </c>
      <c r="G58" s="6">
        <v>44715</v>
      </c>
      <c r="H58" s="4">
        <v>1</v>
      </c>
      <c r="I58" s="4">
        <v>1</v>
      </c>
      <c r="J58" s="4">
        <v>1</v>
      </c>
      <c r="K58" s="4" t="s">
        <v>30</v>
      </c>
      <c r="L58" s="4">
        <v>43</v>
      </c>
      <c r="M58" s="4">
        <v>43</v>
      </c>
      <c r="N58" s="4" t="s">
        <v>284</v>
      </c>
      <c r="O58" s="4" t="s">
        <v>32</v>
      </c>
      <c r="P58" s="4" t="s">
        <v>33</v>
      </c>
      <c r="Q58" s="4">
        <v>0</v>
      </c>
      <c r="R58" s="7">
        <v>44713</v>
      </c>
      <c r="S58" s="6">
        <v>44718</v>
      </c>
      <c r="T58" s="4" t="s">
        <v>34</v>
      </c>
      <c r="U58" s="4">
        <v>43</v>
      </c>
      <c r="V58" s="4">
        <v>0</v>
      </c>
      <c r="W58" s="4">
        <v>0</v>
      </c>
      <c r="X58" s="4" t="s">
        <v>53</v>
      </c>
      <c r="Y58" s="4" t="s">
        <v>53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231</v>
      </c>
      <c r="E59" s="4" t="s">
        <v>232</v>
      </c>
      <c r="F59" s="6">
        <v>44713</v>
      </c>
      <c r="G59" s="6">
        <v>44714</v>
      </c>
      <c r="H59" s="4">
        <v>1</v>
      </c>
      <c r="I59" s="4">
        <v>1</v>
      </c>
      <c r="J59" s="4">
        <v>1</v>
      </c>
      <c r="K59" s="4" t="s">
        <v>30</v>
      </c>
      <c r="L59" s="4">
        <v>52</v>
      </c>
      <c r="M59" s="4">
        <v>52</v>
      </c>
      <c r="N59" s="4" t="s">
        <v>286</v>
      </c>
      <c r="O59" s="4" t="s">
        <v>32</v>
      </c>
      <c r="P59" s="4" t="s">
        <v>33</v>
      </c>
      <c r="Q59" s="4">
        <v>0</v>
      </c>
      <c r="R59" s="7">
        <v>44713</v>
      </c>
      <c r="S59" s="6">
        <v>44718</v>
      </c>
      <c r="T59" s="4" t="s">
        <v>34</v>
      </c>
      <c r="U59" s="4">
        <v>52</v>
      </c>
      <c r="V59" s="4">
        <v>0</v>
      </c>
      <c r="W59" s="4">
        <v>0</v>
      </c>
      <c r="X59" s="4" t="s">
        <v>53</v>
      </c>
      <c r="Y59" s="4" t="s">
        <v>53</v>
      </c>
    </row>
    <row r="60" s="4" customFormat="1" spans="1:25">
      <c r="A60" s="4" t="s">
        <v>287</v>
      </c>
      <c r="B60" s="4" t="s">
        <v>26</v>
      </c>
      <c r="C60" s="4" t="s">
        <v>27</v>
      </c>
      <c r="D60" s="4" t="s">
        <v>288</v>
      </c>
      <c r="E60" s="4" t="s">
        <v>289</v>
      </c>
      <c r="F60" s="6">
        <v>44714</v>
      </c>
      <c r="G60" s="6">
        <v>44715</v>
      </c>
      <c r="H60" s="4">
        <v>1</v>
      </c>
      <c r="I60" s="4">
        <v>1</v>
      </c>
      <c r="J60" s="4">
        <v>1</v>
      </c>
      <c r="K60" s="4" t="s">
        <v>30</v>
      </c>
      <c r="L60" s="4">
        <v>48</v>
      </c>
      <c r="M60" s="4">
        <v>48</v>
      </c>
      <c r="N60" s="4" t="s">
        <v>290</v>
      </c>
      <c r="O60" s="4" t="s">
        <v>32</v>
      </c>
      <c r="P60" s="4" t="s">
        <v>33</v>
      </c>
      <c r="Q60" s="4">
        <v>0</v>
      </c>
      <c r="R60" s="7">
        <v>44713</v>
      </c>
      <c r="S60" s="6">
        <v>44718</v>
      </c>
      <c r="T60" s="4" t="s">
        <v>34</v>
      </c>
      <c r="U60" s="4">
        <v>48</v>
      </c>
      <c r="V60" s="4">
        <v>0</v>
      </c>
      <c r="W60" s="4">
        <v>0</v>
      </c>
      <c r="X60" s="4" t="s">
        <v>291</v>
      </c>
      <c r="Y60" s="4" t="s">
        <v>292</v>
      </c>
    </row>
    <row r="61" s="4" customFormat="1" spans="1:25">
      <c r="A61" s="4" t="s">
        <v>293</v>
      </c>
      <c r="B61" s="4" t="s">
        <v>26</v>
      </c>
      <c r="C61" s="4" t="s">
        <v>27</v>
      </c>
      <c r="D61" s="4" t="s">
        <v>294</v>
      </c>
      <c r="E61" s="4" t="s">
        <v>200</v>
      </c>
      <c r="F61" s="6">
        <v>44714</v>
      </c>
      <c r="G61" s="6">
        <v>44716</v>
      </c>
      <c r="H61" s="4">
        <v>2</v>
      </c>
      <c r="I61" s="4">
        <v>2</v>
      </c>
      <c r="J61" s="4">
        <v>4</v>
      </c>
      <c r="K61" s="4" t="s">
        <v>30</v>
      </c>
      <c r="L61" s="4">
        <v>512</v>
      </c>
      <c r="M61" s="4">
        <v>512</v>
      </c>
      <c r="N61" s="4" t="s">
        <v>295</v>
      </c>
      <c r="O61" s="4" t="s">
        <v>32</v>
      </c>
      <c r="P61" s="4" t="s">
        <v>33</v>
      </c>
      <c r="Q61" s="4">
        <v>0</v>
      </c>
      <c r="R61" s="7">
        <v>44714</v>
      </c>
      <c r="S61" s="6">
        <v>44718</v>
      </c>
      <c r="T61" s="4" t="s">
        <v>34</v>
      </c>
      <c r="U61" s="4">
        <v>512</v>
      </c>
      <c r="V61" s="4">
        <v>0</v>
      </c>
      <c r="W61" s="4">
        <v>0</v>
      </c>
      <c r="X61" s="4" t="s">
        <v>296</v>
      </c>
      <c r="Y61" s="4" t="s">
        <v>53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121</v>
      </c>
      <c r="F62" s="6">
        <v>44714</v>
      </c>
      <c r="G62" s="6">
        <v>44716</v>
      </c>
      <c r="H62" s="4">
        <v>1</v>
      </c>
      <c r="I62" s="4">
        <v>2</v>
      </c>
      <c r="J62" s="4">
        <v>2</v>
      </c>
      <c r="K62" s="4" t="s">
        <v>30</v>
      </c>
      <c r="L62" s="4">
        <v>140</v>
      </c>
      <c r="M62" s="4">
        <v>140</v>
      </c>
      <c r="N62" s="4" t="s">
        <v>299</v>
      </c>
      <c r="O62" s="4" t="s">
        <v>32</v>
      </c>
      <c r="P62" s="4" t="s">
        <v>33</v>
      </c>
      <c r="Q62" s="4">
        <v>0</v>
      </c>
      <c r="R62" s="7">
        <v>44714</v>
      </c>
      <c r="S62" s="6">
        <v>44718</v>
      </c>
      <c r="T62" s="4" t="s">
        <v>34</v>
      </c>
      <c r="U62" s="4">
        <v>140</v>
      </c>
      <c r="V62" s="4">
        <v>0</v>
      </c>
      <c r="W62" s="4">
        <v>0</v>
      </c>
      <c r="X62" s="4" t="s">
        <v>300</v>
      </c>
      <c r="Y62" s="4" t="s">
        <v>301</v>
      </c>
    </row>
    <row r="63" s="4" customFormat="1" spans="1:25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44714</v>
      </c>
      <c r="G63" s="6">
        <v>44715</v>
      </c>
      <c r="H63" s="4">
        <v>1</v>
      </c>
      <c r="I63" s="4">
        <v>1</v>
      </c>
      <c r="J63" s="4">
        <v>1</v>
      </c>
      <c r="K63" s="4" t="s">
        <v>30</v>
      </c>
      <c r="L63" s="4">
        <v>179</v>
      </c>
      <c r="M63" s="4">
        <v>179</v>
      </c>
      <c r="N63" s="4" t="s">
        <v>305</v>
      </c>
      <c r="O63" s="4" t="s">
        <v>32</v>
      </c>
      <c r="P63" s="4" t="s">
        <v>33</v>
      </c>
      <c r="Q63" s="4">
        <v>0</v>
      </c>
      <c r="R63" s="7">
        <v>44714</v>
      </c>
      <c r="S63" s="6">
        <v>44718</v>
      </c>
      <c r="T63" s="4" t="s">
        <v>34</v>
      </c>
      <c r="U63" s="4">
        <v>179</v>
      </c>
      <c r="V63" s="4">
        <v>0</v>
      </c>
      <c r="W63" s="4">
        <v>0</v>
      </c>
      <c r="X63" s="4" t="s">
        <v>306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44714</v>
      </c>
      <c r="G64" s="6">
        <v>44715</v>
      </c>
      <c r="H64" s="4">
        <v>1</v>
      </c>
      <c r="I64" s="4">
        <v>1</v>
      </c>
      <c r="J64" s="4">
        <v>1</v>
      </c>
      <c r="K64" s="4" t="s">
        <v>30</v>
      </c>
      <c r="L64" s="4">
        <v>38</v>
      </c>
      <c r="M64" s="4">
        <v>38</v>
      </c>
      <c r="N64" s="4" t="s">
        <v>311</v>
      </c>
      <c r="O64" s="4" t="s">
        <v>32</v>
      </c>
      <c r="P64" s="4" t="s">
        <v>33</v>
      </c>
      <c r="Q64" s="4">
        <v>0</v>
      </c>
      <c r="R64" s="7">
        <v>44714</v>
      </c>
      <c r="S64" s="6">
        <v>44718</v>
      </c>
      <c r="T64" s="4" t="s">
        <v>34</v>
      </c>
      <c r="U64" s="4">
        <v>38</v>
      </c>
      <c r="V64" s="4">
        <v>0</v>
      </c>
      <c r="W64" s="4">
        <v>0</v>
      </c>
      <c r="X64" s="4" t="s">
        <v>53</v>
      </c>
      <c r="Y64" s="4" t="s">
        <v>53</v>
      </c>
    </row>
    <row r="65" s="4" customFormat="1" spans="1:25">
      <c r="A65" s="4" t="s">
        <v>312</v>
      </c>
      <c r="B65" s="4" t="s">
        <v>26</v>
      </c>
      <c r="C65" s="4" t="s">
        <v>27</v>
      </c>
      <c r="D65" s="4" t="s">
        <v>313</v>
      </c>
      <c r="E65" s="4" t="s">
        <v>314</v>
      </c>
      <c r="F65" s="6">
        <v>44715</v>
      </c>
      <c r="G65" s="6">
        <v>44716</v>
      </c>
      <c r="H65" s="4">
        <v>2</v>
      </c>
      <c r="I65" s="4">
        <v>1</v>
      </c>
      <c r="J65" s="4">
        <v>2</v>
      </c>
      <c r="K65" s="4" t="s">
        <v>30</v>
      </c>
      <c r="L65" s="4">
        <v>134</v>
      </c>
      <c r="M65" s="4">
        <v>134</v>
      </c>
      <c r="N65" s="4" t="s">
        <v>315</v>
      </c>
      <c r="O65" s="4" t="s">
        <v>32</v>
      </c>
      <c r="P65" s="4" t="s">
        <v>33</v>
      </c>
      <c r="Q65" s="4">
        <v>0</v>
      </c>
      <c r="R65" s="7">
        <v>44714</v>
      </c>
      <c r="S65" s="6">
        <v>44718</v>
      </c>
      <c r="T65" s="4" t="s">
        <v>34</v>
      </c>
      <c r="U65" s="4">
        <v>134</v>
      </c>
      <c r="V65" s="4">
        <v>0</v>
      </c>
      <c r="W65" s="4">
        <v>0</v>
      </c>
      <c r="X65" s="4" t="s">
        <v>53</v>
      </c>
      <c r="Y65" s="4" t="s">
        <v>316</v>
      </c>
    </row>
    <row r="66" s="4" customFormat="1" spans="1:25">
      <c r="A66" s="4" t="s">
        <v>317</v>
      </c>
      <c r="B66" s="4" t="s">
        <v>26</v>
      </c>
      <c r="C66" s="4" t="s">
        <v>27</v>
      </c>
      <c r="D66" s="4" t="s">
        <v>318</v>
      </c>
      <c r="E66" s="4" t="s">
        <v>319</v>
      </c>
      <c r="F66" s="6">
        <v>44714</v>
      </c>
      <c r="G66" s="6">
        <v>44715</v>
      </c>
      <c r="H66" s="4">
        <v>1</v>
      </c>
      <c r="I66" s="4">
        <v>1</v>
      </c>
      <c r="J66" s="4">
        <v>1</v>
      </c>
      <c r="K66" s="4" t="s">
        <v>30</v>
      </c>
      <c r="L66" s="4">
        <v>23</v>
      </c>
      <c r="M66" s="4">
        <v>23</v>
      </c>
      <c r="N66" s="4" t="s">
        <v>320</v>
      </c>
      <c r="O66" s="4" t="s">
        <v>32</v>
      </c>
      <c r="P66" s="4" t="s">
        <v>33</v>
      </c>
      <c r="Q66" s="4">
        <v>0</v>
      </c>
      <c r="R66" s="7">
        <v>44714</v>
      </c>
      <c r="S66" s="6">
        <v>44718</v>
      </c>
      <c r="T66" s="4" t="s">
        <v>34</v>
      </c>
      <c r="U66" s="4">
        <v>23</v>
      </c>
      <c r="V66" s="4">
        <v>0</v>
      </c>
      <c r="W66" s="4">
        <v>0</v>
      </c>
      <c r="X66" s="4" t="s">
        <v>53</v>
      </c>
      <c r="Y66" s="4" t="s">
        <v>321</v>
      </c>
    </row>
    <row r="67" s="4" customFormat="1" spans="1:25">
      <c r="A67" s="4" t="s">
        <v>322</v>
      </c>
      <c r="B67" s="4" t="s">
        <v>26</v>
      </c>
      <c r="C67" s="4" t="s">
        <v>27</v>
      </c>
      <c r="D67" s="4" t="s">
        <v>323</v>
      </c>
      <c r="E67" s="4" t="s">
        <v>324</v>
      </c>
      <c r="F67" s="6">
        <v>44714</v>
      </c>
      <c r="G67" s="6">
        <v>44715</v>
      </c>
      <c r="H67" s="4">
        <v>1</v>
      </c>
      <c r="I67" s="4">
        <v>1</v>
      </c>
      <c r="J67" s="4">
        <v>1</v>
      </c>
      <c r="K67" s="4" t="s">
        <v>30</v>
      </c>
      <c r="L67" s="4">
        <v>85</v>
      </c>
      <c r="M67" s="4">
        <v>85</v>
      </c>
      <c r="N67" s="4" t="s">
        <v>325</v>
      </c>
      <c r="O67" s="4" t="s">
        <v>32</v>
      </c>
      <c r="P67" s="4" t="s">
        <v>33</v>
      </c>
      <c r="Q67" s="4">
        <v>0</v>
      </c>
      <c r="R67" s="7">
        <v>44714</v>
      </c>
      <c r="S67" s="6">
        <v>44718</v>
      </c>
      <c r="T67" s="4" t="s">
        <v>34</v>
      </c>
      <c r="U67" s="4">
        <v>85</v>
      </c>
      <c r="V67" s="4">
        <v>0</v>
      </c>
      <c r="W67" s="4">
        <v>0</v>
      </c>
      <c r="X67" s="4" t="s">
        <v>53</v>
      </c>
      <c r="Y67" s="4" t="s">
        <v>326</v>
      </c>
    </row>
    <row r="68" s="4" customFormat="1" spans="1:25">
      <c r="A68" s="4" t="s">
        <v>327</v>
      </c>
      <c r="B68" s="4" t="s">
        <v>26</v>
      </c>
      <c r="C68" s="4" t="s">
        <v>27</v>
      </c>
      <c r="D68" s="4" t="s">
        <v>328</v>
      </c>
      <c r="E68" s="4" t="s">
        <v>329</v>
      </c>
      <c r="F68" s="6">
        <v>44715</v>
      </c>
      <c r="G68" s="6">
        <v>44716</v>
      </c>
      <c r="H68" s="4">
        <v>1</v>
      </c>
      <c r="I68" s="4">
        <v>1</v>
      </c>
      <c r="J68" s="4">
        <v>1</v>
      </c>
      <c r="K68" s="4" t="s">
        <v>30</v>
      </c>
      <c r="L68" s="4">
        <v>36</v>
      </c>
      <c r="M68" s="4">
        <v>36</v>
      </c>
      <c r="N68" s="4" t="s">
        <v>330</v>
      </c>
      <c r="O68" s="4" t="s">
        <v>32</v>
      </c>
      <c r="P68" s="4" t="s">
        <v>33</v>
      </c>
      <c r="Q68" s="4">
        <v>0</v>
      </c>
      <c r="R68" s="7">
        <v>44714</v>
      </c>
      <c r="S68" s="6">
        <v>44718</v>
      </c>
      <c r="T68" s="4" t="s">
        <v>34</v>
      </c>
      <c r="U68" s="4">
        <v>36</v>
      </c>
      <c r="V68" s="4">
        <v>0</v>
      </c>
      <c r="W68" s="4">
        <v>0</v>
      </c>
      <c r="X68" s="4" t="s">
        <v>331</v>
      </c>
      <c r="Y68" s="4" t="s">
        <v>332</v>
      </c>
    </row>
    <row r="69" s="4" customFormat="1" spans="1:25">
      <c r="A69" s="4" t="s">
        <v>333</v>
      </c>
      <c r="B69" s="4" t="s">
        <v>26</v>
      </c>
      <c r="C69" s="4" t="s">
        <v>27</v>
      </c>
      <c r="D69" s="4" t="s">
        <v>334</v>
      </c>
      <c r="E69" s="4" t="s">
        <v>335</v>
      </c>
      <c r="F69" s="6">
        <v>44715</v>
      </c>
      <c r="G69" s="6">
        <v>44717</v>
      </c>
      <c r="H69" s="4">
        <v>1</v>
      </c>
      <c r="I69" s="4">
        <v>2</v>
      </c>
      <c r="J69" s="4">
        <v>2</v>
      </c>
      <c r="K69" s="4" t="s">
        <v>30</v>
      </c>
      <c r="L69" s="4">
        <v>156</v>
      </c>
      <c r="M69" s="4">
        <v>156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44714</v>
      </c>
      <c r="S69" s="6">
        <v>44718</v>
      </c>
      <c r="T69" s="4" t="s">
        <v>34</v>
      </c>
      <c r="U69" s="4">
        <v>156</v>
      </c>
      <c r="V69" s="4">
        <v>0</v>
      </c>
      <c r="W69" s="4">
        <v>0</v>
      </c>
      <c r="X69" s="4" t="s">
        <v>337</v>
      </c>
      <c r="Y69" s="4" t="s">
        <v>338</v>
      </c>
    </row>
    <row r="70" s="4" customFormat="1" spans="1:25">
      <c r="A70" s="4" t="s">
        <v>339</v>
      </c>
      <c r="B70" s="4" t="s">
        <v>26</v>
      </c>
      <c r="C70" s="4" t="s">
        <v>27</v>
      </c>
      <c r="D70" s="4" t="s">
        <v>340</v>
      </c>
      <c r="E70" s="4" t="s">
        <v>289</v>
      </c>
      <c r="F70" s="6">
        <v>44715</v>
      </c>
      <c r="G70" s="6">
        <v>44716</v>
      </c>
      <c r="H70" s="4">
        <v>1</v>
      </c>
      <c r="I70" s="4">
        <v>1</v>
      </c>
      <c r="J70" s="4">
        <v>1</v>
      </c>
      <c r="K70" s="4" t="s">
        <v>30</v>
      </c>
      <c r="L70" s="4">
        <v>64</v>
      </c>
      <c r="M70" s="4">
        <v>64</v>
      </c>
      <c r="N70" s="4" t="s">
        <v>341</v>
      </c>
      <c r="O70" s="4" t="s">
        <v>32</v>
      </c>
      <c r="P70" s="4" t="s">
        <v>33</v>
      </c>
      <c r="Q70" s="4">
        <v>0</v>
      </c>
      <c r="R70" s="7">
        <v>44714</v>
      </c>
      <c r="S70" s="6">
        <v>44718</v>
      </c>
      <c r="T70" s="4" t="s">
        <v>34</v>
      </c>
      <c r="U70" s="4">
        <v>64</v>
      </c>
      <c r="V70" s="4">
        <v>0</v>
      </c>
      <c r="W70" s="4">
        <v>0</v>
      </c>
      <c r="X70" s="4" t="s">
        <v>53</v>
      </c>
      <c r="Y70" s="4" t="s">
        <v>342</v>
      </c>
    </row>
    <row r="71" s="4" customFormat="1" spans="1:25">
      <c r="A71" s="4" t="s">
        <v>343</v>
      </c>
      <c r="B71" s="4" t="s">
        <v>26</v>
      </c>
      <c r="C71" s="4" t="s">
        <v>27</v>
      </c>
      <c r="D71" s="4" t="s">
        <v>344</v>
      </c>
      <c r="E71" s="4" t="s">
        <v>345</v>
      </c>
      <c r="F71" s="6">
        <v>44715</v>
      </c>
      <c r="G71" s="6">
        <v>44717</v>
      </c>
      <c r="H71" s="4">
        <v>1</v>
      </c>
      <c r="I71" s="4">
        <v>2</v>
      </c>
      <c r="J71" s="4">
        <v>2</v>
      </c>
      <c r="K71" s="4" t="s">
        <v>30</v>
      </c>
      <c r="L71" s="4">
        <v>116</v>
      </c>
      <c r="M71" s="4">
        <v>116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44715</v>
      </c>
      <c r="S71" s="6">
        <v>44718</v>
      </c>
      <c r="T71" s="4" t="s">
        <v>34</v>
      </c>
      <c r="U71" s="4">
        <v>116</v>
      </c>
      <c r="V71" s="4">
        <v>0</v>
      </c>
      <c r="W71" s="4">
        <v>0</v>
      </c>
      <c r="X71" s="4" t="s">
        <v>347</v>
      </c>
      <c r="Y71" s="4" t="s">
        <v>53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253</v>
      </c>
      <c r="E72" s="4" t="s">
        <v>349</v>
      </c>
      <c r="F72" s="6">
        <v>44715</v>
      </c>
      <c r="G72" s="6">
        <v>44716</v>
      </c>
      <c r="H72" s="4">
        <v>1</v>
      </c>
      <c r="I72" s="4">
        <v>1</v>
      </c>
      <c r="J72" s="4">
        <v>1</v>
      </c>
      <c r="K72" s="4" t="s">
        <v>30</v>
      </c>
      <c r="L72" s="4">
        <v>90</v>
      </c>
      <c r="M72" s="4">
        <v>90</v>
      </c>
      <c r="N72" s="4" t="s">
        <v>350</v>
      </c>
      <c r="O72" s="4" t="s">
        <v>32</v>
      </c>
      <c r="P72" s="4" t="s">
        <v>33</v>
      </c>
      <c r="Q72" s="4">
        <v>0</v>
      </c>
      <c r="R72" s="7">
        <v>44715</v>
      </c>
      <c r="S72" s="6">
        <v>44718</v>
      </c>
      <c r="T72" s="4" t="s">
        <v>34</v>
      </c>
      <c r="U72" s="4">
        <v>90</v>
      </c>
      <c r="V72" s="4">
        <v>0</v>
      </c>
      <c r="W72" s="4">
        <v>0</v>
      </c>
      <c r="X72" s="4" t="s">
        <v>351</v>
      </c>
      <c r="Y72" s="4" t="s">
        <v>352</v>
      </c>
    </row>
    <row r="73" s="4" customFormat="1" spans="1:25">
      <c r="A73" s="4" t="s">
        <v>353</v>
      </c>
      <c r="B73" s="4" t="s">
        <v>26</v>
      </c>
      <c r="C73" s="4" t="s">
        <v>27</v>
      </c>
      <c r="D73" s="4" t="s">
        <v>159</v>
      </c>
      <c r="E73" s="4" t="s">
        <v>160</v>
      </c>
      <c r="F73" s="6">
        <v>44716</v>
      </c>
      <c r="G73" s="6">
        <v>44717</v>
      </c>
      <c r="H73" s="4">
        <v>1</v>
      </c>
      <c r="I73" s="4">
        <v>1</v>
      </c>
      <c r="J73" s="4">
        <v>1</v>
      </c>
      <c r="K73" s="4" t="s">
        <v>30</v>
      </c>
      <c r="L73" s="4">
        <v>129</v>
      </c>
      <c r="M73" s="4">
        <v>129</v>
      </c>
      <c r="N73" s="4" t="s">
        <v>354</v>
      </c>
      <c r="O73" s="4" t="s">
        <v>32</v>
      </c>
      <c r="P73" s="4" t="s">
        <v>33</v>
      </c>
      <c r="Q73" s="4">
        <v>0</v>
      </c>
      <c r="R73" s="7">
        <v>44715</v>
      </c>
      <c r="S73" s="6">
        <v>44718</v>
      </c>
      <c r="T73" s="4" t="s">
        <v>34</v>
      </c>
      <c r="U73" s="4">
        <v>129</v>
      </c>
      <c r="V73" s="4">
        <v>0</v>
      </c>
      <c r="W73" s="4">
        <v>0</v>
      </c>
      <c r="X73" s="4" t="s">
        <v>53</v>
      </c>
      <c r="Y73" s="4" t="s">
        <v>355</v>
      </c>
    </row>
    <row r="74" s="4" customFormat="1" spans="1:25">
      <c r="A74" s="4" t="s">
        <v>356</v>
      </c>
      <c r="B74" s="4" t="s">
        <v>26</v>
      </c>
      <c r="C74" s="4" t="s">
        <v>27</v>
      </c>
      <c r="D74" s="4" t="s">
        <v>357</v>
      </c>
      <c r="E74" s="4" t="s">
        <v>358</v>
      </c>
      <c r="F74" s="6">
        <v>44716</v>
      </c>
      <c r="G74" s="6">
        <v>44717</v>
      </c>
      <c r="H74" s="4">
        <v>1</v>
      </c>
      <c r="I74" s="4">
        <v>1</v>
      </c>
      <c r="J74" s="4">
        <v>1</v>
      </c>
      <c r="K74" s="4" t="s">
        <v>30</v>
      </c>
      <c r="L74" s="4">
        <v>266</v>
      </c>
      <c r="M74" s="4">
        <v>266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44715</v>
      </c>
      <c r="S74" s="6">
        <v>44718</v>
      </c>
      <c r="T74" s="4" t="s">
        <v>34</v>
      </c>
      <c r="U74" s="4">
        <v>266</v>
      </c>
      <c r="V74" s="4">
        <v>0</v>
      </c>
      <c r="W74" s="4">
        <v>0</v>
      </c>
      <c r="X74" s="4" t="s">
        <v>360</v>
      </c>
      <c r="Y74" s="4" t="s">
        <v>53</v>
      </c>
    </row>
    <row r="75" s="4" customFormat="1" spans="1:25">
      <c r="A75" s="4" t="s">
        <v>356</v>
      </c>
      <c r="B75" s="4" t="s">
        <v>26</v>
      </c>
      <c r="C75" s="4" t="s">
        <v>60</v>
      </c>
      <c r="D75" s="4" t="s">
        <v>357</v>
      </c>
      <c r="E75" s="4" t="s">
        <v>358</v>
      </c>
      <c r="F75" s="6">
        <v>44716</v>
      </c>
      <c r="G75" s="6">
        <v>44717</v>
      </c>
      <c r="H75" s="4">
        <v>1</v>
      </c>
      <c r="I75" s="4">
        <v>1</v>
      </c>
      <c r="J75" s="4">
        <v>1</v>
      </c>
      <c r="K75" s="4" t="s">
        <v>30</v>
      </c>
      <c r="L75" s="4">
        <v>-266</v>
      </c>
      <c r="M75" s="4">
        <v>-266</v>
      </c>
      <c r="N75" s="4" t="s">
        <v>359</v>
      </c>
      <c r="O75" s="4" t="s">
        <v>32</v>
      </c>
      <c r="P75" s="4" t="s">
        <v>33</v>
      </c>
      <c r="Q75" s="4">
        <v>0</v>
      </c>
      <c r="R75" s="7">
        <v>44715</v>
      </c>
      <c r="S75" s="6">
        <v>44718</v>
      </c>
      <c r="T75" s="4" t="s">
        <v>34</v>
      </c>
      <c r="U75" s="4">
        <v>-266</v>
      </c>
      <c r="V75" s="4">
        <v>0</v>
      </c>
      <c r="W75" s="4">
        <v>0</v>
      </c>
      <c r="X75" s="4" t="s">
        <v>360</v>
      </c>
      <c r="Y75" s="4" t="s">
        <v>53</v>
      </c>
    </row>
    <row r="76" s="4" customFormat="1" spans="1:25">
      <c r="A76" s="4" t="s">
        <v>343</v>
      </c>
      <c r="B76" s="4" t="s">
        <v>26</v>
      </c>
      <c r="C76" s="4" t="s">
        <v>60</v>
      </c>
      <c r="D76" s="4" t="s">
        <v>344</v>
      </c>
      <c r="E76" s="4" t="s">
        <v>345</v>
      </c>
      <c r="F76" s="6">
        <v>44715</v>
      </c>
      <c r="G76" s="6">
        <v>44717</v>
      </c>
      <c r="H76" s="4">
        <v>1</v>
      </c>
      <c r="I76" s="4">
        <v>2</v>
      </c>
      <c r="J76" s="4">
        <v>2</v>
      </c>
      <c r="K76" s="4" t="s">
        <v>30</v>
      </c>
      <c r="L76" s="4">
        <v>-116</v>
      </c>
      <c r="M76" s="4">
        <v>-116</v>
      </c>
      <c r="N76" s="4" t="s">
        <v>346</v>
      </c>
      <c r="O76" s="4" t="s">
        <v>32</v>
      </c>
      <c r="P76" s="4" t="s">
        <v>33</v>
      </c>
      <c r="Q76" s="4">
        <v>0</v>
      </c>
      <c r="R76" s="7">
        <v>44715</v>
      </c>
      <c r="S76" s="6">
        <v>44718</v>
      </c>
      <c r="T76" s="4" t="s">
        <v>34</v>
      </c>
      <c r="U76" s="4">
        <v>-116</v>
      </c>
      <c r="V76" s="4">
        <v>0</v>
      </c>
      <c r="W76" s="4">
        <v>0</v>
      </c>
      <c r="X76" s="4" t="s">
        <v>347</v>
      </c>
      <c r="Y76" s="4" t="s">
        <v>53</v>
      </c>
    </row>
    <row r="77" s="4" customFormat="1" spans="1:25">
      <c r="A77" s="4" t="s">
        <v>297</v>
      </c>
      <c r="B77" s="4" t="s">
        <v>26</v>
      </c>
      <c r="C77" s="4" t="s">
        <v>60</v>
      </c>
      <c r="D77" s="4" t="s">
        <v>298</v>
      </c>
      <c r="E77" s="4" t="s">
        <v>121</v>
      </c>
      <c r="F77" s="6">
        <v>44714</v>
      </c>
      <c r="G77" s="6">
        <v>44716</v>
      </c>
      <c r="H77" s="4">
        <v>1</v>
      </c>
      <c r="I77" s="4">
        <v>2</v>
      </c>
      <c r="J77" s="4">
        <v>2</v>
      </c>
      <c r="K77" s="4" t="s">
        <v>30</v>
      </c>
      <c r="L77" s="4">
        <v>-140</v>
      </c>
      <c r="M77" s="4">
        <v>-140</v>
      </c>
      <c r="N77" s="4" t="s">
        <v>299</v>
      </c>
      <c r="O77" s="4" t="s">
        <v>32</v>
      </c>
      <c r="P77" s="4" t="s">
        <v>33</v>
      </c>
      <c r="Q77" s="4">
        <v>0</v>
      </c>
      <c r="R77" s="7">
        <v>44714</v>
      </c>
      <c r="S77" s="6">
        <v>44718</v>
      </c>
      <c r="T77" s="4" t="s">
        <v>34</v>
      </c>
      <c r="U77" s="4">
        <v>-140</v>
      </c>
      <c r="V77" s="4">
        <v>0</v>
      </c>
      <c r="W77" s="4">
        <v>0</v>
      </c>
      <c r="X77" s="4" t="s">
        <v>300</v>
      </c>
      <c r="Y77" s="4" t="s">
        <v>301</v>
      </c>
    </row>
    <row r="78" s="4" customFormat="1" spans="1:25">
      <c r="A78" s="4" t="s">
        <v>361</v>
      </c>
      <c r="B78" s="4" t="s">
        <v>26</v>
      </c>
      <c r="C78" s="4" t="s">
        <v>27</v>
      </c>
      <c r="D78" s="4" t="s">
        <v>248</v>
      </c>
      <c r="E78" s="4" t="s">
        <v>249</v>
      </c>
      <c r="F78" s="6">
        <v>44716</v>
      </c>
      <c r="G78" s="6">
        <v>44717</v>
      </c>
      <c r="H78" s="4">
        <v>1</v>
      </c>
      <c r="I78" s="4">
        <v>1</v>
      </c>
      <c r="J78" s="4">
        <v>1</v>
      </c>
      <c r="K78" s="4" t="s">
        <v>30</v>
      </c>
      <c r="L78" s="4">
        <v>45</v>
      </c>
      <c r="M78" s="4">
        <v>45</v>
      </c>
      <c r="N78" s="4" t="s">
        <v>362</v>
      </c>
      <c r="O78" s="4" t="s">
        <v>32</v>
      </c>
      <c r="P78" s="4" t="s">
        <v>33</v>
      </c>
      <c r="Q78" s="4">
        <v>0</v>
      </c>
      <c r="R78" s="7">
        <v>44716</v>
      </c>
      <c r="S78" s="6">
        <v>44718</v>
      </c>
      <c r="T78" s="4" t="s">
        <v>34</v>
      </c>
      <c r="U78" s="4">
        <v>45</v>
      </c>
      <c r="V78" s="4">
        <v>0</v>
      </c>
      <c r="W78" s="4">
        <v>0</v>
      </c>
      <c r="X78" s="4" t="s">
        <v>363</v>
      </c>
      <c r="Y78" s="4" t="s">
        <v>53</v>
      </c>
    </row>
    <row r="79" s="4" customFormat="1" spans="1:25">
      <c r="A79" s="4" t="s">
        <v>361</v>
      </c>
      <c r="B79" s="4" t="s">
        <v>26</v>
      </c>
      <c r="C79" s="4" t="s">
        <v>60</v>
      </c>
      <c r="D79" s="4" t="s">
        <v>248</v>
      </c>
      <c r="E79" s="4" t="s">
        <v>249</v>
      </c>
      <c r="F79" s="6">
        <v>44716</v>
      </c>
      <c r="G79" s="6">
        <v>44717</v>
      </c>
      <c r="H79" s="4">
        <v>1</v>
      </c>
      <c r="I79" s="4">
        <v>1</v>
      </c>
      <c r="J79" s="4">
        <v>1</v>
      </c>
      <c r="K79" s="4" t="s">
        <v>30</v>
      </c>
      <c r="L79" s="4">
        <v>-45</v>
      </c>
      <c r="M79" s="4">
        <v>-45</v>
      </c>
      <c r="N79" s="4" t="s">
        <v>362</v>
      </c>
      <c r="O79" s="4" t="s">
        <v>32</v>
      </c>
      <c r="P79" s="4" t="s">
        <v>33</v>
      </c>
      <c r="Q79" s="4">
        <v>0</v>
      </c>
      <c r="R79" s="7">
        <v>44716</v>
      </c>
      <c r="S79" s="6">
        <v>44718</v>
      </c>
      <c r="T79" s="4" t="s">
        <v>34</v>
      </c>
      <c r="U79" s="4">
        <v>-45</v>
      </c>
      <c r="V79" s="4">
        <v>0</v>
      </c>
      <c r="W79" s="4">
        <v>0</v>
      </c>
      <c r="X79" s="4" t="s">
        <v>363</v>
      </c>
      <c r="Y79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9"/>
  <sheetViews>
    <sheetView tabSelected="1" topLeftCell="A53" workbookViewId="0">
      <selection activeCell="A76" sqref="A76:E7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364</v>
      </c>
    </row>
    <row r="2" s="4" customFormat="1" spans="1:9">
      <c r="A2" s="5">
        <v>17589646393</v>
      </c>
      <c r="B2" s="6">
        <v>44715</v>
      </c>
      <c r="C2" s="6">
        <v>44717</v>
      </c>
      <c r="D2" s="4">
        <v>330</v>
      </c>
      <c r="E2" s="4" t="str">
        <f>VLOOKUP(A2,HOP!A:L,12,0)</f>
        <v>330.00</v>
      </c>
      <c r="F2" s="4" t="str">
        <f>VLOOKUP(A2,HOP!A:C,3,0)</f>
        <v>2454845</v>
      </c>
      <c r="G2" s="4">
        <f>D2-E2</f>
        <v>0</v>
      </c>
      <c r="H2" s="4" t="str">
        <f>$H$1&amp;F2</f>
        <v>，2454845</v>
      </c>
      <c r="I2" s="4" t="str">
        <f>VLOOKUP(A2,HOP!A:U,21,0)</f>
        <v>直连</v>
      </c>
    </row>
    <row r="3" s="4" customFormat="1" spans="1:9">
      <c r="A3" s="5">
        <v>17642415071</v>
      </c>
      <c r="B3" s="6">
        <v>44708</v>
      </c>
      <c r="C3" s="6">
        <v>44711</v>
      </c>
      <c r="D3" s="4">
        <v>568</v>
      </c>
      <c r="E3" s="4" t="str">
        <f>VLOOKUP(A3,HOP!A:L,12,0)</f>
        <v>568.00</v>
      </c>
      <c r="F3" s="4" t="str">
        <f>VLOOKUP(A3,HOP!A:C,3,0)</f>
        <v>2465688</v>
      </c>
      <c r="G3" s="4">
        <f t="shared" ref="G3:G34" si="0">D3-E3</f>
        <v>0</v>
      </c>
      <c r="H3" s="4" t="str">
        <f t="shared" ref="H3:H34" si="1">$H$1&amp;F3</f>
        <v>，2465688</v>
      </c>
      <c r="I3" s="4" t="str">
        <f>VLOOKUP(A3,HOP!A:U,21,0)</f>
        <v>直连</v>
      </c>
    </row>
    <row r="4" s="4" customFormat="1" spans="1:9">
      <c r="A4" s="5">
        <v>17665423670</v>
      </c>
      <c r="B4" s="6">
        <v>44715</v>
      </c>
      <c r="C4" s="6">
        <v>44717</v>
      </c>
      <c r="D4" s="4">
        <v>272</v>
      </c>
      <c r="E4" s="4" t="str">
        <f>VLOOKUP(A4,HOP!A:L,12,0)</f>
        <v>272.00</v>
      </c>
      <c r="F4" s="4" t="str">
        <f>VLOOKUP(A4,HOP!A:C,3,0)</f>
        <v>2470643</v>
      </c>
      <c r="G4" s="4">
        <f t="shared" si="0"/>
        <v>0</v>
      </c>
      <c r="H4" s="4" t="str">
        <f t="shared" si="1"/>
        <v>，2470643</v>
      </c>
      <c r="I4" s="4" t="str">
        <f>VLOOKUP(A4,HOP!A:U,21,0)</f>
        <v>直连</v>
      </c>
    </row>
    <row r="5" s="4" customFormat="1" spans="1:9">
      <c r="A5" s="5">
        <v>17665453653</v>
      </c>
      <c r="B5" s="6">
        <v>44715</v>
      </c>
      <c r="C5" s="6">
        <v>44717</v>
      </c>
      <c r="D5" s="4">
        <v>272</v>
      </c>
      <c r="E5" s="4" t="str">
        <f>VLOOKUP(A5,HOP!A:L,12,0)</f>
        <v>272.00</v>
      </c>
      <c r="F5" s="4" t="str">
        <f>VLOOKUP(A5,HOP!A:C,3,0)</f>
        <v>2470647</v>
      </c>
      <c r="G5" s="4">
        <f t="shared" si="0"/>
        <v>0</v>
      </c>
      <c r="H5" s="4" t="str">
        <f t="shared" si="1"/>
        <v>，2470647</v>
      </c>
      <c r="I5" s="4" t="str">
        <f>VLOOKUP(A5,HOP!A:U,21,0)</f>
        <v>直连</v>
      </c>
    </row>
    <row r="6" s="4" customFormat="1" hidden="1" spans="1:9">
      <c r="A6" s="5">
        <v>17680226709</v>
      </c>
      <c r="B6" s="6">
        <v>44707</v>
      </c>
      <c r="C6" s="6">
        <v>44711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17370246901</v>
      </c>
      <c r="B7" s="6">
        <v>44710</v>
      </c>
      <c r="C7" s="6">
        <v>44716</v>
      </c>
      <c r="D7" s="4">
        <v>59.99</v>
      </c>
      <c r="E7" s="4">
        <v>59.99</v>
      </c>
      <c r="F7" s="4" t="str">
        <f>VLOOKUP(A7,HOP!A:C,3,0)</f>
        <v>2419912</v>
      </c>
      <c r="G7" s="4">
        <f t="shared" si="0"/>
        <v>0</v>
      </c>
      <c r="H7" s="4" t="str">
        <f t="shared" si="1"/>
        <v>，2419912</v>
      </c>
      <c r="I7" s="4" t="str">
        <f>VLOOKUP(A7,HOP!A:U,21,0)</f>
        <v>直连</v>
      </c>
    </row>
    <row r="8" s="4" customFormat="1" spans="1:9">
      <c r="A8" s="5">
        <v>17735107914</v>
      </c>
      <c r="B8" s="6">
        <v>44713</v>
      </c>
      <c r="C8" s="6">
        <v>44714</v>
      </c>
      <c r="D8" s="4">
        <v>292</v>
      </c>
      <c r="E8" s="4" t="str">
        <f>VLOOKUP(A8,HOP!A:L,12,0)</f>
        <v>292.00</v>
      </c>
      <c r="F8" s="4" t="str">
        <f>VLOOKUP(A8,HOP!A:C,3,0)</f>
        <v>2489083</v>
      </c>
      <c r="G8" s="4">
        <f t="shared" si="0"/>
        <v>0</v>
      </c>
      <c r="H8" s="4" t="str">
        <f t="shared" si="1"/>
        <v>，2489083</v>
      </c>
      <c r="I8" s="4" t="str">
        <f>VLOOKUP(A8,HOP!A:U,21,0)</f>
        <v>直连</v>
      </c>
    </row>
    <row r="9" s="4" customFormat="1" spans="1:9">
      <c r="A9" s="5">
        <v>17791267970</v>
      </c>
      <c r="B9" s="6">
        <v>44710</v>
      </c>
      <c r="C9" s="6">
        <v>44712</v>
      </c>
      <c r="D9" s="4">
        <v>376</v>
      </c>
      <c r="E9" s="4" t="str">
        <f>VLOOKUP(A9,HOP!A:L,12,0)</f>
        <v>376.00</v>
      </c>
      <c r="F9" s="4" t="str">
        <f>VLOOKUP(A9,HOP!A:C,3,0)</f>
        <v>2506883</v>
      </c>
      <c r="G9" s="4">
        <f t="shared" si="0"/>
        <v>0</v>
      </c>
      <c r="H9" s="4" t="str">
        <f t="shared" si="1"/>
        <v>，2506883</v>
      </c>
      <c r="I9" s="4" t="str">
        <f>VLOOKUP(A9,HOP!A:U,21,0)</f>
        <v>直采</v>
      </c>
    </row>
    <row r="10" s="4" customFormat="1" spans="1:9">
      <c r="A10" s="5">
        <v>17804956994</v>
      </c>
      <c r="B10" s="6">
        <v>44713</v>
      </c>
      <c r="C10" s="6">
        <v>44714</v>
      </c>
      <c r="D10" s="4">
        <v>187</v>
      </c>
      <c r="E10" s="4" t="str">
        <f>VLOOKUP(A10,HOP!A:L,12,0)</f>
        <v>187.00</v>
      </c>
      <c r="F10" s="4" t="str">
        <f>VLOOKUP(A10,HOP!A:C,3,0)</f>
        <v>2511962</v>
      </c>
      <c r="G10" s="4">
        <f t="shared" si="0"/>
        <v>0</v>
      </c>
      <c r="H10" s="4" t="str">
        <f t="shared" si="1"/>
        <v>，2511962</v>
      </c>
      <c r="I10" s="4" t="str">
        <f>VLOOKUP(A10,HOP!A:U,21,0)</f>
        <v>直连</v>
      </c>
    </row>
    <row r="11" s="4" customFormat="1" spans="1:9">
      <c r="A11" s="5">
        <v>17805737257</v>
      </c>
      <c r="B11" s="6">
        <v>44716</v>
      </c>
      <c r="C11" s="6">
        <v>44717</v>
      </c>
      <c r="D11" s="4">
        <v>58</v>
      </c>
      <c r="E11" s="4" t="str">
        <f>VLOOKUP(A11,HOP!A:L,12,0)</f>
        <v>58.00</v>
      </c>
      <c r="F11" s="4" t="str">
        <f>VLOOKUP(A11,HOP!A:C,3,0)</f>
        <v>2512324</v>
      </c>
      <c r="G11" s="4">
        <f t="shared" si="0"/>
        <v>0</v>
      </c>
      <c r="H11" s="4" t="str">
        <f t="shared" si="1"/>
        <v>，2512324</v>
      </c>
      <c r="I11" s="4" t="str">
        <f>VLOOKUP(A11,HOP!A:U,21,0)</f>
        <v>直连</v>
      </c>
    </row>
    <row r="12" s="4" customFormat="1" spans="1:9">
      <c r="A12" s="5">
        <v>17884421498</v>
      </c>
      <c r="B12" s="6">
        <v>44715</v>
      </c>
      <c r="C12" s="6">
        <v>44717</v>
      </c>
      <c r="D12" s="4">
        <v>474</v>
      </c>
      <c r="E12" s="4" t="str">
        <f>VLOOKUP(A12,HOP!A:L,12,0)</f>
        <v>474.00</v>
      </c>
      <c r="F12" s="4" t="str">
        <f>VLOOKUP(A12,HOP!A:C,3,0)</f>
        <v>2534960</v>
      </c>
      <c r="G12" s="4">
        <f t="shared" si="0"/>
        <v>0</v>
      </c>
      <c r="H12" s="4" t="str">
        <f t="shared" si="1"/>
        <v>，2534960</v>
      </c>
      <c r="I12" s="4" t="str">
        <f>VLOOKUP(A12,HOP!A:U,21,0)</f>
        <v>直连</v>
      </c>
    </row>
    <row r="13" s="4" customFormat="1" spans="1:9">
      <c r="A13" s="5">
        <v>17903436632</v>
      </c>
      <c r="B13" s="6">
        <v>44713</v>
      </c>
      <c r="C13" s="6">
        <v>44714</v>
      </c>
      <c r="D13" s="4">
        <v>31</v>
      </c>
      <c r="E13" s="4" t="str">
        <f>VLOOKUP(A13,HOP!A:L,12,0)</f>
        <v>31.00</v>
      </c>
      <c r="F13" s="4" t="str">
        <f>VLOOKUP(A13,HOP!A:C,3,0)</f>
        <v>2542142</v>
      </c>
      <c r="G13" s="4">
        <f t="shared" si="0"/>
        <v>0</v>
      </c>
      <c r="H13" s="4" t="str">
        <f t="shared" si="1"/>
        <v>，2542142</v>
      </c>
      <c r="I13" s="4" t="str">
        <f>VLOOKUP(A13,HOP!A:U,21,0)</f>
        <v>直连</v>
      </c>
    </row>
    <row r="14" s="4" customFormat="1" spans="1:9">
      <c r="A14" s="5">
        <v>17909604285</v>
      </c>
      <c r="B14" s="6">
        <v>44713</v>
      </c>
      <c r="C14" s="6">
        <v>44714</v>
      </c>
      <c r="D14" s="4">
        <v>119</v>
      </c>
      <c r="E14" s="4" t="str">
        <f>VLOOKUP(A14,HOP!A:L,12,0)</f>
        <v>119.00</v>
      </c>
      <c r="F14" s="4" t="str">
        <f>VLOOKUP(A14,HOP!A:C,3,0)</f>
        <v>2544066</v>
      </c>
      <c r="G14" s="4">
        <f t="shared" si="0"/>
        <v>0</v>
      </c>
      <c r="H14" s="4" t="str">
        <f t="shared" si="1"/>
        <v>，2544066</v>
      </c>
      <c r="I14" s="4" t="str">
        <f>VLOOKUP(A14,HOP!A:U,21,0)</f>
        <v>直连</v>
      </c>
    </row>
    <row r="15" s="4" customFormat="1" spans="1:9">
      <c r="A15" s="5">
        <v>17909678607</v>
      </c>
      <c r="B15" s="6">
        <v>44713</v>
      </c>
      <c r="C15" s="6">
        <v>44717</v>
      </c>
      <c r="D15" s="4">
        <v>396</v>
      </c>
      <c r="E15" s="4" t="str">
        <f>VLOOKUP(A15,HOP!A:L,12,0)</f>
        <v>396.00</v>
      </c>
      <c r="F15" s="4" t="str">
        <f>VLOOKUP(A15,HOP!A:C,3,0)</f>
        <v>2544141</v>
      </c>
      <c r="G15" s="4">
        <f t="shared" si="0"/>
        <v>0</v>
      </c>
      <c r="H15" s="4" t="str">
        <f t="shared" si="1"/>
        <v>，2544141</v>
      </c>
      <c r="I15" s="4" t="str">
        <f>VLOOKUP(A15,HOP!A:U,21,0)</f>
        <v>直连</v>
      </c>
    </row>
    <row r="16" s="4" customFormat="1" spans="1:9">
      <c r="A16" s="5">
        <v>17926519338</v>
      </c>
      <c r="B16" s="6">
        <v>44710</v>
      </c>
      <c r="C16" s="6">
        <v>44711</v>
      </c>
      <c r="D16" s="4">
        <v>161</v>
      </c>
      <c r="E16" s="4" t="str">
        <f>VLOOKUP(A16,HOP!A:L,12,0)</f>
        <v>161.00</v>
      </c>
      <c r="F16" s="4" t="str">
        <f>VLOOKUP(A16,HOP!A:C,3,0)</f>
        <v>2548742</v>
      </c>
      <c r="G16" s="4">
        <f t="shared" si="0"/>
        <v>0</v>
      </c>
      <c r="H16" s="4" t="str">
        <f t="shared" si="1"/>
        <v>，2548742</v>
      </c>
      <c r="I16" s="4" t="str">
        <f>VLOOKUP(A16,HOP!A:U,21,0)</f>
        <v>直连</v>
      </c>
    </row>
    <row r="17" s="4" customFormat="1" spans="1:9">
      <c r="A17" s="5">
        <v>17940011786</v>
      </c>
      <c r="B17" s="6">
        <v>44714</v>
      </c>
      <c r="C17" s="6">
        <v>44716</v>
      </c>
      <c r="D17" s="4">
        <v>234</v>
      </c>
      <c r="E17" s="4" t="str">
        <f>VLOOKUP(A17,HOP!A:L,12,0)</f>
        <v>234.00</v>
      </c>
      <c r="F17" s="4" t="str">
        <f>VLOOKUP(A17,HOP!A:C,3,0)</f>
        <v>2552623</v>
      </c>
      <c r="G17" s="4">
        <f t="shared" si="0"/>
        <v>0</v>
      </c>
      <c r="H17" s="4" t="str">
        <f t="shared" si="1"/>
        <v>，2552623</v>
      </c>
      <c r="I17" s="4" t="str">
        <f>VLOOKUP(A17,HOP!A:U,21,0)</f>
        <v>直连</v>
      </c>
    </row>
    <row r="18" s="4" customFormat="1" spans="1:9">
      <c r="A18" s="5">
        <v>17944817463</v>
      </c>
      <c r="B18" s="6">
        <v>44715</v>
      </c>
      <c r="C18" s="6">
        <v>44716</v>
      </c>
      <c r="D18" s="4">
        <v>631</v>
      </c>
      <c r="E18" s="4" t="str">
        <f>VLOOKUP(A18,HOP!A:L,12,0)</f>
        <v>631.00</v>
      </c>
      <c r="F18" s="4" t="str">
        <f>VLOOKUP(A18,HOP!A:C,3,0)</f>
        <v>2553542</v>
      </c>
      <c r="G18" s="4">
        <f t="shared" si="0"/>
        <v>0</v>
      </c>
      <c r="H18" s="4" t="str">
        <f t="shared" si="1"/>
        <v>，2553542</v>
      </c>
      <c r="I18" s="4" t="str">
        <f>VLOOKUP(A18,HOP!A:U,21,0)</f>
        <v>直连</v>
      </c>
    </row>
    <row r="19" s="4" customFormat="1" spans="1:9">
      <c r="A19" s="5">
        <v>17945193619</v>
      </c>
      <c r="B19" s="6">
        <v>44714</v>
      </c>
      <c r="C19" s="6">
        <v>44715</v>
      </c>
      <c r="D19" s="4">
        <v>114</v>
      </c>
      <c r="E19" s="4" t="str">
        <f>VLOOKUP(A19,HOP!A:L,12,0)</f>
        <v>114.00</v>
      </c>
      <c r="F19" s="4" t="str">
        <f>VLOOKUP(A19,HOP!A:C,3,0)</f>
        <v>2553689</v>
      </c>
      <c r="G19" s="4">
        <f t="shared" si="0"/>
        <v>0</v>
      </c>
      <c r="H19" s="4" t="str">
        <f t="shared" si="1"/>
        <v>，2553689</v>
      </c>
      <c r="I19" s="4" t="str">
        <f>VLOOKUP(A19,HOP!A:U,21,0)</f>
        <v>直连</v>
      </c>
    </row>
    <row r="20" s="4" customFormat="1" spans="1:9">
      <c r="A20" s="5">
        <v>17955565495</v>
      </c>
      <c r="B20" s="6">
        <v>44708</v>
      </c>
      <c r="C20" s="6">
        <v>44711</v>
      </c>
      <c r="D20" s="4">
        <v>96</v>
      </c>
      <c r="E20" s="4" t="str">
        <f>VLOOKUP(A20,HOP!A:L,12,0)</f>
        <v>96.00</v>
      </c>
      <c r="F20" s="4" t="str">
        <f>VLOOKUP(A20,HOP!A:C,3,0)</f>
        <v>2555853</v>
      </c>
      <c r="G20" s="4">
        <f t="shared" si="0"/>
        <v>0</v>
      </c>
      <c r="H20" s="4" t="str">
        <f t="shared" si="1"/>
        <v>，2555853</v>
      </c>
      <c r="I20" s="4" t="str">
        <f>VLOOKUP(A20,HOP!A:U,21,0)</f>
        <v>直连</v>
      </c>
    </row>
    <row r="21" s="4" customFormat="1" spans="1:9">
      <c r="A21" s="5">
        <v>17955881791</v>
      </c>
      <c r="B21" s="6">
        <v>44714</v>
      </c>
      <c r="C21" s="6">
        <v>44717</v>
      </c>
      <c r="D21" s="4">
        <v>1299</v>
      </c>
      <c r="E21" s="4" t="str">
        <f>VLOOKUP(A21,HOP!A:L,12,0)</f>
        <v>1299.00</v>
      </c>
      <c r="F21" s="4" t="str">
        <f>VLOOKUP(A21,HOP!A:C,3,0)</f>
        <v>2555970</v>
      </c>
      <c r="G21" s="4">
        <f t="shared" si="0"/>
        <v>0</v>
      </c>
      <c r="H21" s="4" t="str">
        <f t="shared" si="1"/>
        <v>，2555970</v>
      </c>
      <c r="I21" s="4" t="str">
        <f>VLOOKUP(A21,HOP!A:U,21,0)</f>
        <v>直连</v>
      </c>
    </row>
    <row r="22" s="4" customFormat="1" spans="1:9">
      <c r="A22" s="5">
        <v>17956000379</v>
      </c>
      <c r="B22" s="6">
        <v>44710</v>
      </c>
      <c r="C22" s="6">
        <v>44712</v>
      </c>
      <c r="D22" s="4">
        <v>540</v>
      </c>
      <c r="E22" s="4" t="str">
        <f>VLOOKUP(A22,HOP!A:L,12,0)</f>
        <v>540.00</v>
      </c>
      <c r="F22" s="4" t="str">
        <f>VLOOKUP(A22,HOP!A:C,3,0)</f>
        <v>2556010</v>
      </c>
      <c r="G22" s="4">
        <f t="shared" si="0"/>
        <v>0</v>
      </c>
      <c r="H22" s="4" t="str">
        <f t="shared" si="1"/>
        <v>，2556010</v>
      </c>
      <c r="I22" s="4" t="str">
        <f>VLOOKUP(A22,HOP!A:U,21,0)</f>
        <v>直采</v>
      </c>
    </row>
    <row r="23" s="4" customFormat="1" spans="1:9">
      <c r="A23" s="5">
        <v>17977070043</v>
      </c>
      <c r="B23" s="6">
        <v>44715</v>
      </c>
      <c r="C23" s="6">
        <v>44717</v>
      </c>
      <c r="D23" s="4">
        <v>44</v>
      </c>
      <c r="E23" s="4" t="str">
        <f>VLOOKUP(A23,HOP!A:L,12,0)</f>
        <v>44.00</v>
      </c>
      <c r="F23" s="4" t="str">
        <f>VLOOKUP(A23,HOP!A:C,3,0)</f>
        <v>2560503</v>
      </c>
      <c r="G23" s="4">
        <f t="shared" si="0"/>
        <v>0</v>
      </c>
      <c r="H23" s="4" t="str">
        <f t="shared" si="1"/>
        <v>，2560503</v>
      </c>
      <c r="I23" s="4" t="str">
        <f>VLOOKUP(A23,HOP!A:U,21,0)</f>
        <v>直连</v>
      </c>
    </row>
    <row r="24" s="4" customFormat="1" spans="1:9">
      <c r="A24" s="5">
        <v>17980657930</v>
      </c>
      <c r="B24" s="6">
        <v>44713</v>
      </c>
      <c r="C24" s="6">
        <v>44714</v>
      </c>
      <c r="D24" s="4">
        <v>224</v>
      </c>
      <c r="E24" s="4" t="str">
        <f>VLOOKUP(A24,HOP!A:L,12,0)</f>
        <v>224.00</v>
      </c>
      <c r="F24" s="4" t="str">
        <f>VLOOKUP(A24,HOP!A:C,3,0)</f>
        <v>2561319</v>
      </c>
      <c r="G24" s="4">
        <f t="shared" si="0"/>
        <v>0</v>
      </c>
      <c r="H24" s="4" t="str">
        <f t="shared" si="1"/>
        <v>，2561319</v>
      </c>
      <c r="I24" s="4" t="str">
        <f>VLOOKUP(A24,HOP!A:U,21,0)</f>
        <v>直连</v>
      </c>
    </row>
    <row r="25" s="4" customFormat="1" spans="1:9">
      <c r="A25" s="5">
        <v>17981454891</v>
      </c>
      <c r="B25" s="6">
        <v>44709</v>
      </c>
      <c r="C25" s="6">
        <v>44711</v>
      </c>
      <c r="D25" s="4">
        <v>205</v>
      </c>
      <c r="E25" s="4" t="str">
        <f>VLOOKUP(A25,HOP!A:L,12,0)</f>
        <v>205.00</v>
      </c>
      <c r="F25" s="4" t="str">
        <f>VLOOKUP(A25,HOP!A:C,3,0)</f>
        <v>2561640</v>
      </c>
      <c r="G25" s="4">
        <f t="shared" si="0"/>
        <v>0</v>
      </c>
      <c r="H25" s="4" t="str">
        <f t="shared" si="1"/>
        <v>，2561640</v>
      </c>
      <c r="I25" s="4" t="str">
        <f>VLOOKUP(A25,HOP!A:U,21,0)</f>
        <v>直连</v>
      </c>
    </row>
    <row r="26" s="4" customFormat="1" spans="1:9">
      <c r="A26" s="5">
        <v>17981735143</v>
      </c>
      <c r="B26" s="6">
        <v>44708</v>
      </c>
      <c r="C26" s="6">
        <v>44711</v>
      </c>
      <c r="D26" s="4">
        <v>99</v>
      </c>
      <c r="E26" s="4" t="str">
        <f>VLOOKUP(A26,HOP!A:L,12,0)</f>
        <v>99.00</v>
      </c>
      <c r="F26" s="4" t="str">
        <f>VLOOKUP(A26,HOP!A:C,3,0)</f>
        <v>2561833</v>
      </c>
      <c r="G26" s="4">
        <f t="shared" si="0"/>
        <v>0</v>
      </c>
      <c r="H26" s="4" t="str">
        <f t="shared" si="1"/>
        <v>，2561833</v>
      </c>
      <c r="I26" s="4" t="str">
        <f>VLOOKUP(A26,HOP!A:U,21,0)</f>
        <v>直连</v>
      </c>
    </row>
    <row r="27" s="4" customFormat="1" spans="1:9">
      <c r="A27" s="5">
        <v>18005442013</v>
      </c>
      <c r="B27" s="6">
        <v>44712</v>
      </c>
      <c r="C27" s="6">
        <v>44714</v>
      </c>
      <c r="D27" s="4">
        <v>94</v>
      </c>
      <c r="E27" s="4" t="str">
        <f>VLOOKUP(A27,HOP!A:L,12,0)</f>
        <v>94.00</v>
      </c>
      <c r="F27" s="4" t="str">
        <f>VLOOKUP(A27,HOP!A:C,3,0)</f>
        <v>2565517</v>
      </c>
      <c r="G27" s="4">
        <f t="shared" si="0"/>
        <v>0</v>
      </c>
      <c r="H27" s="4" t="str">
        <f t="shared" si="1"/>
        <v>，2565517</v>
      </c>
      <c r="I27" s="4" t="str">
        <f>VLOOKUP(A27,HOP!A:U,21,0)</f>
        <v>直连</v>
      </c>
    </row>
    <row r="28" s="4" customFormat="1" spans="1:9">
      <c r="A28" s="5">
        <v>18005701441</v>
      </c>
      <c r="B28" s="6">
        <v>44709</v>
      </c>
      <c r="C28" s="6">
        <v>44711</v>
      </c>
      <c r="D28" s="4">
        <v>80</v>
      </c>
      <c r="E28" s="4" t="str">
        <f>VLOOKUP(A28,HOP!A:L,12,0)</f>
        <v>80.00</v>
      </c>
      <c r="F28" s="4" t="str">
        <f>VLOOKUP(A28,HOP!A:C,3,0)</f>
        <v>2565594</v>
      </c>
      <c r="G28" s="4">
        <f t="shared" si="0"/>
        <v>0</v>
      </c>
      <c r="H28" s="4" t="str">
        <f t="shared" si="1"/>
        <v>，2565594</v>
      </c>
      <c r="I28" s="4" t="str">
        <f>VLOOKUP(A28,HOP!A:U,21,0)</f>
        <v>直采</v>
      </c>
    </row>
    <row r="29" s="4" customFormat="1" spans="1:9">
      <c r="A29" s="5">
        <v>18008697691</v>
      </c>
      <c r="B29" s="6">
        <v>44716</v>
      </c>
      <c r="C29" s="6">
        <v>44717</v>
      </c>
      <c r="D29" s="4">
        <v>52</v>
      </c>
      <c r="E29" s="4" t="str">
        <f>VLOOKUP(A29,HOP!A:L,12,0)</f>
        <v>52.00</v>
      </c>
      <c r="F29" s="4" t="str">
        <f>VLOOKUP(A29,HOP!A:C,3,0)</f>
        <v>2565917</v>
      </c>
      <c r="G29" s="4">
        <f t="shared" si="0"/>
        <v>0</v>
      </c>
      <c r="H29" s="4" t="str">
        <f t="shared" si="1"/>
        <v>，2565917</v>
      </c>
      <c r="I29" s="4" t="str">
        <f>VLOOKUP(A29,HOP!A:U,21,0)</f>
        <v>直连</v>
      </c>
    </row>
    <row r="30" s="4" customFormat="1" spans="1:9">
      <c r="A30" s="5">
        <v>18009204046</v>
      </c>
      <c r="B30" s="6">
        <v>44709</v>
      </c>
      <c r="C30" s="6">
        <v>44711</v>
      </c>
      <c r="D30" s="4">
        <v>96</v>
      </c>
      <c r="E30" s="4" t="str">
        <f>VLOOKUP(A30,HOP!A:L,12,0)</f>
        <v>96.00</v>
      </c>
      <c r="F30" s="4" t="str">
        <f>VLOOKUP(A30,HOP!A:C,3,0)</f>
        <v>2566096</v>
      </c>
      <c r="G30" s="4">
        <f t="shared" si="0"/>
        <v>0</v>
      </c>
      <c r="H30" s="4" t="str">
        <f t="shared" si="1"/>
        <v>，2566096</v>
      </c>
      <c r="I30" s="4" t="str">
        <f>VLOOKUP(A30,HOP!A:U,21,0)</f>
        <v>直连</v>
      </c>
    </row>
    <row r="31" s="4" customFormat="1" spans="1:9">
      <c r="A31" s="5">
        <v>18016376267</v>
      </c>
      <c r="B31" s="6">
        <v>44711</v>
      </c>
      <c r="C31" s="6">
        <v>44713</v>
      </c>
      <c r="D31" s="4">
        <v>90</v>
      </c>
      <c r="E31" s="4" t="str">
        <f>VLOOKUP(A31,HOP!A:L,12,0)</f>
        <v>90.00</v>
      </c>
      <c r="F31" s="4" t="str">
        <f>VLOOKUP(A31,HOP!A:C,3,0)</f>
        <v>2567666</v>
      </c>
      <c r="G31" s="4">
        <f t="shared" si="0"/>
        <v>0</v>
      </c>
      <c r="H31" s="4" t="str">
        <f t="shared" si="1"/>
        <v>，2567666</v>
      </c>
      <c r="I31" s="4" t="str">
        <f>VLOOKUP(A31,HOP!A:U,21,0)</f>
        <v>直连</v>
      </c>
    </row>
    <row r="32" s="4" customFormat="1" spans="1:9">
      <c r="A32" s="5">
        <v>18016661569</v>
      </c>
      <c r="B32" s="6">
        <v>44710</v>
      </c>
      <c r="C32" s="6">
        <v>44711</v>
      </c>
      <c r="D32" s="4">
        <v>33</v>
      </c>
      <c r="E32" s="4" t="str">
        <f>VLOOKUP(A32,HOP!A:L,12,0)</f>
        <v>33.00</v>
      </c>
      <c r="F32" s="4" t="str">
        <f>VLOOKUP(A32,HOP!A:C,3,0)</f>
        <v>2567780</v>
      </c>
      <c r="G32" s="4">
        <f t="shared" si="0"/>
        <v>0</v>
      </c>
      <c r="H32" s="4" t="str">
        <f t="shared" si="1"/>
        <v>，2567780</v>
      </c>
      <c r="I32" s="4" t="str">
        <f>VLOOKUP(A32,HOP!A:U,21,0)</f>
        <v>直连</v>
      </c>
    </row>
    <row r="33" s="4" customFormat="1" spans="1:9">
      <c r="A33" s="5">
        <v>18016873821</v>
      </c>
      <c r="B33" s="6">
        <v>44712</v>
      </c>
      <c r="C33" s="6">
        <v>44717</v>
      </c>
      <c r="D33" s="4">
        <v>245</v>
      </c>
      <c r="E33" s="4" t="str">
        <f>VLOOKUP(A33,HOP!A:L,12,0)</f>
        <v>245.00</v>
      </c>
      <c r="F33" s="4" t="str">
        <f>VLOOKUP(A33,HOP!A:C,3,0)</f>
        <v>2567851</v>
      </c>
      <c r="G33" s="4">
        <f t="shared" si="0"/>
        <v>0</v>
      </c>
      <c r="H33" s="4" t="str">
        <f t="shared" si="1"/>
        <v>，2567851</v>
      </c>
      <c r="I33" s="4" t="str">
        <f>VLOOKUP(A33,HOP!A:U,21,0)</f>
        <v>直连</v>
      </c>
    </row>
    <row r="34" s="4" customFormat="1" spans="1:9">
      <c r="A34" s="5">
        <v>18017935547</v>
      </c>
      <c r="B34" s="6">
        <v>44710</v>
      </c>
      <c r="C34" s="6">
        <v>44711</v>
      </c>
      <c r="D34" s="4">
        <v>26</v>
      </c>
      <c r="E34" s="4" t="str">
        <f>VLOOKUP(A34,HOP!A:L,12,0)</f>
        <v>26.00</v>
      </c>
      <c r="F34" s="4" t="str">
        <f>VLOOKUP(A34,HOP!A:C,3,0)</f>
        <v>2568278</v>
      </c>
      <c r="G34" s="4">
        <f t="shared" si="0"/>
        <v>0</v>
      </c>
      <c r="H34" s="4" t="str">
        <f t="shared" si="1"/>
        <v>，2568278</v>
      </c>
      <c r="I34" s="4" t="str">
        <f>VLOOKUP(A34,HOP!A:U,21,0)</f>
        <v>直连</v>
      </c>
    </row>
    <row r="35" s="4" customFormat="1" spans="1:9">
      <c r="A35" s="5">
        <v>18019807702</v>
      </c>
      <c r="B35" s="6">
        <v>44713</v>
      </c>
      <c r="C35" s="6">
        <v>44714</v>
      </c>
      <c r="D35" s="4">
        <v>87</v>
      </c>
      <c r="E35" s="4" t="str">
        <f>VLOOKUP(A35,HOP!A:L,12,0)</f>
        <v>87.00</v>
      </c>
      <c r="F35" s="4" t="str">
        <f>VLOOKUP(A35,HOP!A:C,3,0)</f>
        <v>2568536</v>
      </c>
      <c r="G35" s="4">
        <f t="shared" ref="G35:G66" si="2">D35-E35</f>
        <v>0</v>
      </c>
      <c r="H35" s="4" t="str">
        <f t="shared" ref="H35:H66" si="3">$H$1&amp;F35</f>
        <v>，2568536</v>
      </c>
      <c r="I35" s="4" t="str">
        <f>VLOOKUP(A35,HOP!A:U,21,0)</f>
        <v>直连</v>
      </c>
    </row>
    <row r="36" s="4" customFormat="1" spans="1:9">
      <c r="A36" s="5">
        <v>18020267074</v>
      </c>
      <c r="B36" s="6">
        <v>44716</v>
      </c>
      <c r="C36" s="6">
        <v>44717</v>
      </c>
      <c r="D36" s="4">
        <v>83</v>
      </c>
      <c r="E36" s="4" t="str">
        <f>VLOOKUP(A36,HOP!A:L,12,0)</f>
        <v>83.00</v>
      </c>
      <c r="F36" s="4" t="str">
        <f>VLOOKUP(A36,HOP!A:C,3,0)</f>
        <v>2568689</v>
      </c>
      <c r="G36" s="4">
        <f t="shared" si="2"/>
        <v>0</v>
      </c>
      <c r="H36" s="4" t="str">
        <f t="shared" si="3"/>
        <v>，2568689</v>
      </c>
      <c r="I36" s="4" t="str">
        <f>VLOOKUP(A36,HOP!A:U,21,0)</f>
        <v>直连</v>
      </c>
    </row>
    <row r="37" s="4" customFormat="1" spans="1:9">
      <c r="A37" s="5">
        <v>18021393714</v>
      </c>
      <c r="B37" s="6">
        <v>44713</v>
      </c>
      <c r="C37" s="6">
        <v>44714</v>
      </c>
      <c r="D37" s="4">
        <v>165</v>
      </c>
      <c r="E37" s="4" t="str">
        <f>VLOOKUP(A37,HOP!A:L,12,0)</f>
        <v>165.00</v>
      </c>
      <c r="F37" s="4" t="str">
        <f>VLOOKUP(A37,HOP!A:C,3,0)</f>
        <v>2569396</v>
      </c>
      <c r="G37" s="4">
        <f t="shared" si="2"/>
        <v>0</v>
      </c>
      <c r="H37" s="4" t="str">
        <f t="shared" si="3"/>
        <v>，2569396</v>
      </c>
      <c r="I37" s="4" t="str">
        <f>VLOOKUP(A37,HOP!A:U,21,0)</f>
        <v>直连</v>
      </c>
    </row>
    <row r="38" s="4" customFormat="1" spans="1:9">
      <c r="A38" s="5">
        <v>18021408912</v>
      </c>
      <c r="B38" s="6">
        <v>44711</v>
      </c>
      <c r="C38" s="6">
        <v>44712</v>
      </c>
      <c r="D38" s="4">
        <v>42</v>
      </c>
      <c r="E38" s="4" t="str">
        <f>VLOOKUP(A38,HOP!A:L,12,0)</f>
        <v>42.00</v>
      </c>
      <c r="F38" s="4" t="str">
        <f>VLOOKUP(A38,HOP!A:C,3,0)</f>
        <v>2569406</v>
      </c>
      <c r="G38" s="4">
        <f t="shared" si="2"/>
        <v>0</v>
      </c>
      <c r="H38" s="4" t="str">
        <f t="shared" si="3"/>
        <v>，2569406</v>
      </c>
      <c r="I38" s="4" t="str">
        <f>VLOOKUP(A38,HOP!A:U,21,0)</f>
        <v>直连</v>
      </c>
    </row>
    <row r="39" s="4" customFormat="1" spans="1:9">
      <c r="A39" s="5">
        <v>18022467165</v>
      </c>
      <c r="B39" s="6">
        <v>44711</v>
      </c>
      <c r="C39" s="6">
        <v>44712</v>
      </c>
      <c r="D39" s="4">
        <v>52</v>
      </c>
      <c r="E39" s="4" t="str">
        <f>VLOOKUP(A39,HOP!A:L,12,0)</f>
        <v>52.00</v>
      </c>
      <c r="F39" s="4" t="str">
        <f>VLOOKUP(A39,HOP!A:C,3,0)</f>
        <v>2569476</v>
      </c>
      <c r="G39" s="4">
        <f t="shared" si="2"/>
        <v>0</v>
      </c>
      <c r="H39" s="4" t="str">
        <f t="shared" si="3"/>
        <v>，2569476</v>
      </c>
      <c r="I39" s="4" t="str">
        <f>VLOOKUP(A39,HOP!A:U,21,0)</f>
        <v>直连</v>
      </c>
    </row>
    <row r="40" s="4" customFormat="1" spans="1:9">
      <c r="A40" s="5">
        <v>18022939574</v>
      </c>
      <c r="B40" s="6">
        <v>44711</v>
      </c>
      <c r="C40" s="6">
        <v>44712</v>
      </c>
      <c r="D40" s="4">
        <v>21</v>
      </c>
      <c r="E40" s="4" t="str">
        <f>VLOOKUP(A40,HOP!A:L,12,0)</f>
        <v>21.00</v>
      </c>
      <c r="F40" s="4" t="str">
        <f>VLOOKUP(A40,HOP!A:C,3,0)</f>
        <v>2569623</v>
      </c>
      <c r="G40" s="4">
        <f t="shared" si="2"/>
        <v>0</v>
      </c>
      <c r="H40" s="4" t="str">
        <f t="shared" si="3"/>
        <v>，2569623</v>
      </c>
      <c r="I40" s="4" t="str">
        <f>VLOOKUP(A40,HOP!A:U,21,0)</f>
        <v>直连</v>
      </c>
    </row>
    <row r="41" s="4" customFormat="1" spans="1:9">
      <c r="A41" s="5">
        <v>18023486128</v>
      </c>
      <c r="B41" s="6">
        <v>44712</v>
      </c>
      <c r="C41" s="6">
        <v>44713</v>
      </c>
      <c r="D41" s="4">
        <v>73</v>
      </c>
      <c r="E41" s="4" t="str">
        <f>VLOOKUP(A41,HOP!A:L,12,0)</f>
        <v>73.00</v>
      </c>
      <c r="F41" s="4" t="str">
        <f>VLOOKUP(A41,HOP!A:C,3,0)</f>
        <v>2569761</v>
      </c>
      <c r="G41" s="4">
        <f t="shared" si="2"/>
        <v>0</v>
      </c>
      <c r="H41" s="4" t="str">
        <f t="shared" si="3"/>
        <v>，2569761</v>
      </c>
      <c r="I41" s="4" t="str">
        <f>VLOOKUP(A41,HOP!A:U,21,0)</f>
        <v>直连</v>
      </c>
    </row>
    <row r="42" s="4" customFormat="1" spans="1:9">
      <c r="A42" s="5">
        <v>18025631838</v>
      </c>
      <c r="B42" s="6">
        <v>44712</v>
      </c>
      <c r="C42" s="6">
        <v>44713</v>
      </c>
      <c r="D42" s="4">
        <v>45</v>
      </c>
      <c r="E42" s="4" t="str">
        <f>VLOOKUP(A42,HOP!A:L,12,0)</f>
        <v>45.00</v>
      </c>
      <c r="F42" s="4" t="str">
        <f>VLOOKUP(A42,HOP!A:C,3,0)</f>
        <v>2570249</v>
      </c>
      <c r="G42" s="4">
        <f t="shared" si="2"/>
        <v>0</v>
      </c>
      <c r="H42" s="4" t="str">
        <f t="shared" si="3"/>
        <v>，2570249</v>
      </c>
      <c r="I42" s="4" t="str">
        <f>VLOOKUP(A42,HOP!A:U,21,0)</f>
        <v>直连</v>
      </c>
    </row>
    <row r="43" s="4" customFormat="1" spans="1:9">
      <c r="A43" s="5">
        <v>18025839017</v>
      </c>
      <c r="B43" s="6">
        <v>44712</v>
      </c>
      <c r="C43" s="6">
        <v>44713</v>
      </c>
      <c r="D43" s="4">
        <v>52</v>
      </c>
      <c r="E43" s="4" t="str">
        <f>VLOOKUP(A43,HOP!A:L,12,0)</f>
        <v>52.00</v>
      </c>
      <c r="F43" s="4" t="str">
        <f>VLOOKUP(A43,HOP!A:C,3,0)</f>
        <v>2570405</v>
      </c>
      <c r="G43" s="4">
        <f t="shared" si="2"/>
        <v>0</v>
      </c>
      <c r="H43" s="4" t="str">
        <f t="shared" si="3"/>
        <v>，2570405</v>
      </c>
      <c r="I43" s="4" t="str">
        <f>VLOOKUP(A43,HOP!A:U,21,0)</f>
        <v>直连</v>
      </c>
    </row>
    <row r="44" s="4" customFormat="1" hidden="1" spans="1:9">
      <c r="A44" s="5">
        <v>18026456077</v>
      </c>
      <c r="B44" s="6">
        <v>44712</v>
      </c>
      <c r="C44" s="6">
        <v>44713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spans="1:9">
      <c r="A45" s="5">
        <v>18026637432</v>
      </c>
      <c r="B45" s="6">
        <v>44712</v>
      </c>
      <c r="C45" s="6">
        <v>44713</v>
      </c>
      <c r="D45" s="4">
        <v>60</v>
      </c>
      <c r="E45" s="4" t="str">
        <f>VLOOKUP(A45,HOP!A:L,12,0)</f>
        <v>60.00</v>
      </c>
      <c r="F45" s="4" t="str">
        <f>VLOOKUP(A45,HOP!A:C,3,0)</f>
        <v>2570712</v>
      </c>
      <c r="G45" s="4">
        <f t="shared" si="2"/>
        <v>0</v>
      </c>
      <c r="H45" s="4" t="str">
        <f t="shared" si="3"/>
        <v>，2570712</v>
      </c>
      <c r="I45" s="4" t="str">
        <f>VLOOKUP(A45,HOP!A:U,21,0)</f>
        <v>直连</v>
      </c>
    </row>
    <row r="46" s="4" customFormat="1" hidden="1" spans="1:9">
      <c r="A46" s="5">
        <v>18026982434</v>
      </c>
      <c r="B46" s="6">
        <v>44712</v>
      </c>
      <c r="C46" s="6">
        <v>44713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18027834743</v>
      </c>
      <c r="B47" s="6">
        <v>44716</v>
      </c>
      <c r="C47" s="6">
        <v>44717</v>
      </c>
      <c r="D47" s="4">
        <v>55</v>
      </c>
      <c r="E47" s="4" t="str">
        <f>VLOOKUP(A47,HOP!A:L,12,0)</f>
        <v>55.00</v>
      </c>
      <c r="F47" s="4" t="str">
        <f>VLOOKUP(A47,HOP!A:C,3,0)</f>
        <v>2570897</v>
      </c>
      <c r="G47" s="4">
        <f t="shared" si="2"/>
        <v>0</v>
      </c>
      <c r="H47" s="4" t="str">
        <f t="shared" si="3"/>
        <v>，2570897</v>
      </c>
      <c r="I47" s="4" t="str">
        <f>VLOOKUP(A47,HOP!A:U,21,0)</f>
        <v>直连</v>
      </c>
    </row>
    <row r="48" s="4" customFormat="1" spans="1:9">
      <c r="A48" s="5">
        <v>18028947192</v>
      </c>
      <c r="B48" s="6">
        <v>44716</v>
      </c>
      <c r="C48" s="6">
        <v>44717</v>
      </c>
      <c r="D48" s="4">
        <v>53</v>
      </c>
      <c r="E48" s="4" t="str">
        <f>VLOOKUP(A48,HOP!A:L,12,0)</f>
        <v>53.00</v>
      </c>
      <c r="F48" s="4" t="str">
        <f>VLOOKUP(A48,HOP!A:C,3,0)</f>
        <v>2571185</v>
      </c>
      <c r="G48" s="4">
        <f t="shared" si="2"/>
        <v>0</v>
      </c>
      <c r="H48" s="4" t="str">
        <f t="shared" si="3"/>
        <v>，2571185</v>
      </c>
      <c r="I48" s="4" t="str">
        <f>VLOOKUP(A48,HOP!A:U,21,0)</f>
        <v>直连</v>
      </c>
    </row>
    <row r="49" s="4" customFormat="1" spans="1:9">
      <c r="A49" s="5">
        <v>18029128442</v>
      </c>
      <c r="B49" s="6">
        <v>44712</v>
      </c>
      <c r="C49" s="6">
        <v>44713</v>
      </c>
      <c r="D49" s="4">
        <v>38</v>
      </c>
      <c r="E49" s="4" t="str">
        <f>VLOOKUP(A49,HOP!A:L,12,0)</f>
        <v>38.00</v>
      </c>
      <c r="F49" s="4" t="str">
        <f>VLOOKUP(A49,HOP!A:C,3,0)</f>
        <v>2571251</v>
      </c>
      <c r="G49" s="4">
        <f t="shared" si="2"/>
        <v>0</v>
      </c>
      <c r="H49" s="4" t="str">
        <f t="shared" si="3"/>
        <v>，2571251</v>
      </c>
      <c r="I49" s="4" t="str">
        <f>VLOOKUP(A49,HOP!A:U,21,0)</f>
        <v>直连</v>
      </c>
    </row>
    <row r="50" s="4" customFormat="1" spans="1:9">
      <c r="A50" s="5">
        <v>18032039767</v>
      </c>
      <c r="B50" s="6">
        <v>44714</v>
      </c>
      <c r="C50" s="6">
        <v>44715</v>
      </c>
      <c r="D50" s="4">
        <v>48</v>
      </c>
      <c r="E50" s="4" t="str">
        <f>VLOOKUP(A50,HOP!A:L,12,0)</f>
        <v>48.00</v>
      </c>
      <c r="F50" s="4" t="str">
        <f>VLOOKUP(A50,HOP!A:C,3,0)</f>
        <v>2571974</v>
      </c>
      <c r="G50" s="4">
        <f t="shared" si="2"/>
        <v>0</v>
      </c>
      <c r="H50" s="4" t="str">
        <f t="shared" si="3"/>
        <v>，2571974</v>
      </c>
      <c r="I50" s="4" t="str">
        <f>VLOOKUP(A50,HOP!A:U,21,0)</f>
        <v>直连</v>
      </c>
    </row>
    <row r="51" s="4" customFormat="1" spans="1:9">
      <c r="A51" s="5">
        <v>18032085541</v>
      </c>
      <c r="B51" s="6">
        <v>44716</v>
      </c>
      <c r="C51" s="6">
        <v>44717</v>
      </c>
      <c r="D51" s="4">
        <v>72</v>
      </c>
      <c r="E51" s="4" t="str">
        <f>VLOOKUP(A51,HOP!A:L,12,0)</f>
        <v>72.00</v>
      </c>
      <c r="F51" s="4" t="str">
        <f>VLOOKUP(A51,HOP!A:C,3,0)</f>
        <v>2571991</v>
      </c>
      <c r="G51" s="4">
        <f t="shared" si="2"/>
        <v>0</v>
      </c>
      <c r="H51" s="4" t="str">
        <f t="shared" si="3"/>
        <v>，2571991</v>
      </c>
      <c r="I51" s="4" t="str">
        <f>VLOOKUP(A51,HOP!A:U,21,0)</f>
        <v>直连</v>
      </c>
    </row>
    <row r="52" s="4" customFormat="1" spans="1:9">
      <c r="A52" s="5">
        <v>18032384919</v>
      </c>
      <c r="B52" s="6">
        <v>44714</v>
      </c>
      <c r="C52" s="6">
        <v>44715</v>
      </c>
      <c r="D52" s="4">
        <v>43</v>
      </c>
      <c r="E52" s="4" t="str">
        <f>VLOOKUP(A52,HOP!A:L,12,0)</f>
        <v>43.00</v>
      </c>
      <c r="F52" s="4" t="str">
        <f>VLOOKUP(A52,HOP!A:C,3,0)</f>
        <v>2572086</v>
      </c>
      <c r="G52" s="4">
        <f t="shared" si="2"/>
        <v>0</v>
      </c>
      <c r="H52" s="4" t="str">
        <f t="shared" si="3"/>
        <v>，2572086</v>
      </c>
      <c r="I52" s="4" t="str">
        <f>VLOOKUP(A52,HOP!A:U,21,0)</f>
        <v>直连</v>
      </c>
    </row>
    <row r="53" s="4" customFormat="1" spans="1:9">
      <c r="A53" s="5">
        <v>18032664522</v>
      </c>
      <c r="B53" s="6">
        <v>44713</v>
      </c>
      <c r="C53" s="6">
        <v>44714</v>
      </c>
      <c r="D53" s="4">
        <v>52</v>
      </c>
      <c r="E53" s="4" t="str">
        <f>VLOOKUP(A53,HOP!A:L,12,0)</f>
        <v>52.00</v>
      </c>
      <c r="F53" s="4" t="str">
        <f>VLOOKUP(A53,HOP!A:C,3,0)</f>
        <v>2572282</v>
      </c>
      <c r="G53" s="4">
        <f t="shared" si="2"/>
        <v>0</v>
      </c>
      <c r="H53" s="4" t="str">
        <f t="shared" si="3"/>
        <v>，2572282</v>
      </c>
      <c r="I53" s="4" t="str">
        <f>VLOOKUP(A53,HOP!A:U,21,0)</f>
        <v>直连</v>
      </c>
    </row>
    <row r="54" s="4" customFormat="1" spans="1:9">
      <c r="A54" s="5">
        <v>18035449339</v>
      </c>
      <c r="B54" s="6">
        <v>44714</v>
      </c>
      <c r="C54" s="6">
        <v>44715</v>
      </c>
      <c r="D54" s="4">
        <v>48</v>
      </c>
      <c r="E54" s="4" t="str">
        <f>VLOOKUP(A54,HOP!A:L,12,0)</f>
        <v>48.00</v>
      </c>
      <c r="F54" s="4" t="str">
        <f>VLOOKUP(A54,HOP!A:C,3,0)</f>
        <v>2572873</v>
      </c>
      <c r="G54" s="4">
        <f t="shared" si="2"/>
        <v>0</v>
      </c>
      <c r="H54" s="4" t="str">
        <f t="shared" si="3"/>
        <v>，2572873</v>
      </c>
      <c r="I54" s="4" t="str">
        <f>VLOOKUP(A54,HOP!A:U,21,0)</f>
        <v>直连</v>
      </c>
    </row>
    <row r="55" s="4" customFormat="1" spans="1:9">
      <c r="A55" s="5">
        <v>18035930299</v>
      </c>
      <c r="B55" s="6">
        <v>44714</v>
      </c>
      <c r="C55" s="6">
        <v>44716</v>
      </c>
      <c r="D55" s="4">
        <v>512</v>
      </c>
      <c r="E55" s="4" t="str">
        <f>VLOOKUP(A55,HOP!A:L,12,0)</f>
        <v>512.00</v>
      </c>
      <c r="F55" s="4" t="str">
        <f>VLOOKUP(A55,HOP!A:C,3,0)</f>
        <v>2573118</v>
      </c>
      <c r="G55" s="4">
        <f t="shared" si="2"/>
        <v>0</v>
      </c>
      <c r="H55" s="4" t="str">
        <f t="shared" si="3"/>
        <v>，2573118</v>
      </c>
      <c r="I55" s="4" t="str">
        <f>VLOOKUP(A55,HOP!A:U,21,0)</f>
        <v>直连</v>
      </c>
    </row>
    <row r="56" s="4" customFormat="1" hidden="1" spans="1:9">
      <c r="A56" s="5">
        <v>18037309971</v>
      </c>
      <c r="B56" s="6">
        <v>44714</v>
      </c>
      <c r="C56" s="6">
        <v>44716</v>
      </c>
      <c r="D56" s="4">
        <v>0</v>
      </c>
      <c r="E56" s="4" t="str">
        <f>VLOOKUP(A56,HOP!A:L,12,0)</f>
        <v>140.00</v>
      </c>
      <c r="F56" s="4" t="str">
        <f>VLOOKUP(A56,HOP!A:C,3,0)</f>
        <v>2573212</v>
      </c>
      <c r="G56" s="4">
        <f t="shared" si="2"/>
        <v>-140</v>
      </c>
      <c r="H56" s="4" t="str">
        <f t="shared" si="3"/>
        <v>，2573212</v>
      </c>
      <c r="I56" s="4" t="str">
        <f>VLOOKUP(A56,HOP!A:U,21,0)</f>
        <v>直连</v>
      </c>
    </row>
    <row r="57" s="4" customFormat="1" spans="1:9">
      <c r="A57" s="5">
        <v>18037502204</v>
      </c>
      <c r="B57" s="6">
        <v>44714</v>
      </c>
      <c r="C57" s="6">
        <v>44715</v>
      </c>
      <c r="D57" s="4">
        <v>179</v>
      </c>
      <c r="E57" s="4" t="str">
        <f>VLOOKUP(A57,HOP!A:L,12,0)</f>
        <v>179.00</v>
      </c>
      <c r="F57" s="4" t="str">
        <f>VLOOKUP(A57,HOP!A:C,3,0)</f>
        <v>2573287</v>
      </c>
      <c r="G57" s="4">
        <f t="shared" si="2"/>
        <v>0</v>
      </c>
      <c r="H57" s="4" t="str">
        <f t="shared" si="3"/>
        <v>，2573287</v>
      </c>
      <c r="I57" s="4" t="str">
        <f>VLOOKUP(A57,HOP!A:U,21,0)</f>
        <v>直连</v>
      </c>
    </row>
    <row r="58" s="4" customFormat="1" spans="1:9">
      <c r="A58" s="5">
        <v>18038330502</v>
      </c>
      <c r="B58" s="6">
        <v>44714</v>
      </c>
      <c r="C58" s="6">
        <v>44715</v>
      </c>
      <c r="D58" s="4">
        <v>38</v>
      </c>
      <c r="E58" s="4" t="str">
        <f>VLOOKUP(A58,HOP!A:L,12,0)</f>
        <v>38.00</v>
      </c>
      <c r="F58" s="4" t="str">
        <f>VLOOKUP(A58,HOP!A:C,3,0)</f>
        <v>2573643</v>
      </c>
      <c r="G58" s="4">
        <f t="shared" si="2"/>
        <v>0</v>
      </c>
      <c r="H58" s="4" t="str">
        <f t="shared" si="3"/>
        <v>，2573643</v>
      </c>
      <c r="I58" s="4" t="str">
        <f>VLOOKUP(A58,HOP!A:U,21,0)</f>
        <v>直连</v>
      </c>
    </row>
    <row r="59" s="4" customFormat="1" spans="1:9">
      <c r="A59" s="5">
        <v>18038335638</v>
      </c>
      <c r="B59" s="6">
        <v>44715</v>
      </c>
      <c r="C59" s="6">
        <v>44716</v>
      </c>
      <c r="D59" s="4">
        <v>134</v>
      </c>
      <c r="E59" s="4" t="str">
        <f>VLOOKUP(A59,HOP!A:L,12,0)</f>
        <v>134.00</v>
      </c>
      <c r="F59" s="4" t="str">
        <f>VLOOKUP(A59,HOP!A:C,3,0)</f>
        <v>2573644</v>
      </c>
      <c r="G59" s="4">
        <f t="shared" si="2"/>
        <v>0</v>
      </c>
      <c r="H59" s="4" t="str">
        <f t="shared" si="3"/>
        <v>，2573644</v>
      </c>
      <c r="I59" s="4" t="str">
        <f>VLOOKUP(A59,HOP!A:U,21,0)</f>
        <v>直采</v>
      </c>
    </row>
    <row r="60" s="4" customFormat="1" spans="1:9">
      <c r="A60" s="5">
        <v>18038757386</v>
      </c>
      <c r="B60" s="6">
        <v>44714</v>
      </c>
      <c r="C60" s="6">
        <v>44715</v>
      </c>
      <c r="D60" s="4">
        <v>23</v>
      </c>
      <c r="E60" s="4" t="str">
        <f>VLOOKUP(A60,HOP!A:L,12,0)</f>
        <v>23.00</v>
      </c>
      <c r="F60" s="4" t="str">
        <f>VLOOKUP(A60,HOP!A:C,3,0)</f>
        <v>2573861</v>
      </c>
      <c r="G60" s="4">
        <f t="shared" si="2"/>
        <v>0</v>
      </c>
      <c r="H60" s="4" t="str">
        <f t="shared" si="3"/>
        <v>，2573861</v>
      </c>
      <c r="I60" s="4" t="str">
        <f>VLOOKUP(A60,HOP!A:U,21,0)</f>
        <v>直连</v>
      </c>
    </row>
    <row r="61" s="4" customFormat="1" spans="1:9">
      <c r="A61" s="5">
        <v>18038828478</v>
      </c>
      <c r="B61" s="6">
        <v>44714</v>
      </c>
      <c r="C61" s="6">
        <v>44715</v>
      </c>
      <c r="D61" s="4">
        <v>85</v>
      </c>
      <c r="E61" s="4" t="str">
        <f>VLOOKUP(A61,HOP!A:L,12,0)</f>
        <v>85.00</v>
      </c>
      <c r="F61" s="4" t="str">
        <f>VLOOKUP(A61,HOP!A:C,3,0)</f>
        <v>2573923</v>
      </c>
      <c r="G61" s="4">
        <f t="shared" si="2"/>
        <v>0</v>
      </c>
      <c r="H61" s="4" t="str">
        <f t="shared" si="3"/>
        <v>，2573923</v>
      </c>
      <c r="I61" s="4" t="str">
        <f>VLOOKUP(A61,HOP!A:U,21,0)</f>
        <v>直连</v>
      </c>
    </row>
    <row r="62" s="4" customFormat="1" spans="1:9">
      <c r="A62" s="5">
        <v>18038905226</v>
      </c>
      <c r="B62" s="6">
        <v>44715</v>
      </c>
      <c r="C62" s="6">
        <v>44716</v>
      </c>
      <c r="D62" s="4">
        <v>36</v>
      </c>
      <c r="E62" s="4" t="str">
        <f>VLOOKUP(A62,HOP!A:L,12,0)</f>
        <v>36.00</v>
      </c>
      <c r="F62" s="4" t="str">
        <f>VLOOKUP(A62,HOP!A:C,3,0)</f>
        <v>2574005</v>
      </c>
      <c r="G62" s="4">
        <f t="shared" si="2"/>
        <v>0</v>
      </c>
      <c r="H62" s="4" t="str">
        <f t="shared" si="3"/>
        <v>，2574005</v>
      </c>
      <c r="I62" s="4" t="str">
        <f>VLOOKUP(A62,HOP!A:U,21,0)</f>
        <v>直连</v>
      </c>
    </row>
    <row r="63" s="4" customFormat="1" spans="1:9">
      <c r="A63" s="5">
        <v>18041723051</v>
      </c>
      <c r="B63" s="6">
        <v>44715</v>
      </c>
      <c r="C63" s="6">
        <v>44717</v>
      </c>
      <c r="D63" s="4">
        <v>156</v>
      </c>
      <c r="E63" s="4" t="str">
        <f>VLOOKUP(A63,HOP!A:L,12,0)</f>
        <v>156.00</v>
      </c>
      <c r="F63" s="4" t="str">
        <f>VLOOKUP(A63,HOP!A:C,3,0)</f>
        <v>2574583</v>
      </c>
      <c r="G63" s="4">
        <f t="shared" si="2"/>
        <v>0</v>
      </c>
      <c r="H63" s="4" t="str">
        <f t="shared" si="3"/>
        <v>，2574583</v>
      </c>
      <c r="I63" s="4" t="str">
        <f>VLOOKUP(A63,HOP!A:U,21,0)</f>
        <v>直连</v>
      </c>
    </row>
    <row r="64" s="4" customFormat="1" spans="1:9">
      <c r="A64" s="5">
        <v>18041695508</v>
      </c>
      <c r="B64" s="6">
        <v>44715</v>
      </c>
      <c r="C64" s="6">
        <v>44716</v>
      </c>
      <c r="D64" s="4">
        <v>64</v>
      </c>
      <c r="E64" s="4" t="str">
        <f>VLOOKUP(A64,HOP!A:L,12,0)</f>
        <v>64.00</v>
      </c>
      <c r="F64" s="4" t="str">
        <f>VLOOKUP(A64,HOP!A:C,3,0)</f>
        <v>2574580</v>
      </c>
      <c r="G64" s="4">
        <f t="shared" si="2"/>
        <v>0</v>
      </c>
      <c r="H64" s="4" t="str">
        <f t="shared" si="3"/>
        <v>，2574580</v>
      </c>
      <c r="I64" s="4" t="str">
        <f>VLOOKUP(A64,HOP!A:U,21,0)</f>
        <v>直连</v>
      </c>
    </row>
    <row r="65" s="4" customFormat="1" hidden="1" spans="1:9">
      <c r="A65" s="5">
        <v>18043503673</v>
      </c>
      <c r="B65" s="6">
        <v>44715</v>
      </c>
      <c r="C65" s="6">
        <v>44717</v>
      </c>
      <c r="D65" s="4">
        <v>0</v>
      </c>
      <c r="E65" s="4" t="str">
        <f>VLOOKUP(A65,HOP!A:L,12,0)</f>
        <v>116.00</v>
      </c>
      <c r="F65" s="4" t="str">
        <f>VLOOKUP(A65,HOP!A:C,3,0)</f>
        <v>2574847</v>
      </c>
      <c r="G65" s="4">
        <f t="shared" si="2"/>
        <v>-116</v>
      </c>
      <c r="H65" s="4" t="str">
        <f t="shared" si="3"/>
        <v>，2574847</v>
      </c>
      <c r="I65" s="4" t="str">
        <f>VLOOKUP(A65,HOP!A:U,21,0)</f>
        <v>直连</v>
      </c>
    </row>
    <row r="66" s="4" customFormat="1" spans="1:9">
      <c r="A66" s="5">
        <v>18045942696</v>
      </c>
      <c r="B66" s="6">
        <v>44715</v>
      </c>
      <c r="C66" s="6">
        <v>44716</v>
      </c>
      <c r="D66" s="4">
        <v>90</v>
      </c>
      <c r="E66" s="4" t="str">
        <f>VLOOKUP(A66,HOP!A:L,12,0)</f>
        <v>90.00</v>
      </c>
      <c r="F66" s="4" t="str">
        <f>VLOOKUP(A66,HOP!A:C,3,0)</f>
        <v>2575316</v>
      </c>
      <c r="G66" s="4">
        <f t="shared" si="2"/>
        <v>0</v>
      </c>
      <c r="H66" s="4" t="str">
        <f t="shared" si="3"/>
        <v>，2575316</v>
      </c>
      <c r="I66" s="4" t="str">
        <f>VLOOKUP(A66,HOP!A:U,21,0)</f>
        <v>直连</v>
      </c>
    </row>
    <row r="67" s="4" customFormat="1" spans="1:9">
      <c r="A67" s="5">
        <v>18045907521</v>
      </c>
      <c r="B67" s="6">
        <v>44716</v>
      </c>
      <c r="C67" s="6">
        <v>44717</v>
      </c>
      <c r="D67" s="4">
        <v>129</v>
      </c>
      <c r="E67" s="4" t="str">
        <f>VLOOKUP(A67,HOP!A:L,12,0)</f>
        <v>129.00</v>
      </c>
      <c r="F67" s="4" t="str">
        <f>VLOOKUP(A67,HOP!A:C,3,0)</f>
        <v>2575322</v>
      </c>
      <c r="G67" s="4">
        <f>D67-E67</f>
        <v>0</v>
      </c>
      <c r="H67" s="4" t="str">
        <f>$H$1&amp;F67</f>
        <v>，2575322</v>
      </c>
      <c r="I67" s="4" t="str">
        <f>VLOOKUP(A67,HOP!A:U,21,0)</f>
        <v>直连</v>
      </c>
    </row>
    <row r="68" s="4" customFormat="1" hidden="1" spans="1:9">
      <c r="A68" s="5">
        <v>18046270124</v>
      </c>
      <c r="B68" s="6">
        <v>44716</v>
      </c>
      <c r="C68" s="6">
        <v>44717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hidden="1" spans="1:9">
      <c r="A69" s="5">
        <v>18050624544</v>
      </c>
      <c r="B69" s="6">
        <v>44716</v>
      </c>
      <c r="C69" s="6">
        <v>44717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VLOOKUP(A69,HOP!A:U,21,0)</f>
        <v>#N/A</v>
      </c>
    </row>
    <row r="71" spans="4:4">
      <c r="D71" s="4">
        <f>SUM(D2:D70)</f>
        <v>10332.99</v>
      </c>
    </row>
    <row r="76" spans="1:5">
      <c r="A76" s="4" t="s">
        <v>365</v>
      </c>
      <c r="D76" s="4">
        <v>1130</v>
      </c>
      <c r="E76" s="4">
        <v>38919.46</v>
      </c>
    </row>
    <row r="77" spans="1:5">
      <c r="A77" s="4" t="s">
        <v>366</v>
      </c>
      <c r="D77" s="4">
        <v>9202.99</v>
      </c>
      <c r="E77" s="4">
        <v>316969.38</v>
      </c>
    </row>
    <row r="78" spans="1:5">
      <c r="A78" s="4" t="s">
        <v>367</v>
      </c>
      <c r="D78" s="4">
        <f>SUBTOTAL(9,D76:D77)</f>
        <v>10332.99</v>
      </c>
      <c r="E78" s="4">
        <f>SUBTOTAL(9,E76:E77)</f>
        <v>355888.84</v>
      </c>
    </row>
    <row r="79" spans="1:1">
      <c r="A79" s="4" t="s">
        <v>368</v>
      </c>
    </row>
  </sheetData>
  <autoFilter ref="A1:X69">
    <filterColumn colId="3">
      <filters>
        <filter val="90"/>
        <filter val="52"/>
        <filter val="292"/>
        <filter val="512"/>
        <filter val="53"/>
        <filter val="94"/>
        <filter val="114"/>
        <filter val="55"/>
        <filter val="96"/>
        <filter val="156"/>
        <filter val="396"/>
        <filter val="58"/>
        <filter val="99"/>
        <filter val="119"/>
        <filter val="1299"/>
        <filter val="59.99"/>
        <filter val="60"/>
        <filter val="21"/>
        <filter val="161"/>
        <filter val="23"/>
        <filter val="64"/>
        <filter val="224"/>
        <filter val="165"/>
        <filter val="26"/>
        <filter val="568"/>
        <filter val="129"/>
        <filter val="330"/>
        <filter val="31"/>
        <filter val="631"/>
        <filter val="72"/>
        <filter val="272"/>
        <filter val="33"/>
        <filter val="73"/>
        <filter val="134"/>
        <filter val="234"/>
        <filter val="474"/>
        <filter val="36"/>
        <filter val="376"/>
        <filter val="38"/>
        <filter val="179"/>
        <filter val="80"/>
        <filter val="540"/>
        <filter val="42"/>
        <filter val="43"/>
        <filter val="83"/>
        <filter val="44"/>
        <filter val="45"/>
        <filter val="85"/>
        <filter val="205"/>
        <filter val="245"/>
        <filter val="87"/>
        <filter val="187"/>
        <filter val="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369</v>
      </c>
      <c r="B1" s="2" t="s">
        <v>370</v>
      </c>
      <c r="C1" s="2" t="s">
        <v>371</v>
      </c>
      <c r="D1" s="2" t="s">
        <v>372</v>
      </c>
      <c r="E1" s="2" t="s">
        <v>13</v>
      </c>
      <c r="F1" s="2" t="s">
        <v>5</v>
      </c>
      <c r="G1" s="2" t="s">
        <v>6</v>
      </c>
      <c r="H1" s="2" t="s">
        <v>373</v>
      </c>
      <c r="I1" s="2" t="s">
        <v>374</v>
      </c>
      <c r="J1" s="2" t="s">
        <v>375</v>
      </c>
      <c r="K1" s="2" t="s">
        <v>376</v>
      </c>
      <c r="L1" s="2" t="s">
        <v>377</v>
      </c>
      <c r="M1" s="2" t="s">
        <v>378</v>
      </c>
      <c r="N1" s="2" t="s">
        <v>379</v>
      </c>
      <c r="O1" s="2" t="s">
        <v>380</v>
      </c>
      <c r="P1" s="2" t="s">
        <v>381</v>
      </c>
      <c r="Q1" s="2" t="s">
        <v>382</v>
      </c>
      <c r="R1" s="2" t="s">
        <v>383</v>
      </c>
      <c r="S1" s="2" t="s">
        <v>384</v>
      </c>
      <c r="T1" s="2" t="s">
        <v>385</v>
      </c>
      <c r="U1" s="2" t="s">
        <v>386</v>
      </c>
    </row>
    <row r="2" s="1" customFormat="1" spans="1:21">
      <c r="A2" s="3">
        <v>18045907521</v>
      </c>
      <c r="B2" s="1" t="s">
        <v>387</v>
      </c>
      <c r="C2" s="1" t="s">
        <v>388</v>
      </c>
      <c r="D2" s="1" t="s">
        <v>389</v>
      </c>
      <c r="E2" s="1" t="s">
        <v>390</v>
      </c>
      <c r="F2" s="1" t="s">
        <v>391</v>
      </c>
      <c r="G2" s="1" t="s">
        <v>392</v>
      </c>
      <c r="H2" s="1" t="s">
        <v>393</v>
      </c>
      <c r="I2" s="1" t="s">
        <v>394</v>
      </c>
      <c r="J2" s="1" t="s">
        <v>30</v>
      </c>
      <c r="K2" s="1" t="s">
        <v>395</v>
      </c>
      <c r="L2" s="1" t="s">
        <v>395</v>
      </c>
      <c r="M2" s="1" t="s">
        <v>396</v>
      </c>
      <c r="N2" s="1" t="s">
        <v>396</v>
      </c>
      <c r="O2" s="1" t="s">
        <v>397</v>
      </c>
      <c r="P2" s="1" t="s">
        <v>398</v>
      </c>
      <c r="Q2" s="1" t="s">
        <v>399</v>
      </c>
      <c r="R2" s="1" t="s">
        <v>400</v>
      </c>
      <c r="S2" s="1" t="s">
        <v>401</v>
      </c>
      <c r="T2" s="1" t="s">
        <v>402</v>
      </c>
      <c r="U2" s="1" t="s">
        <v>403</v>
      </c>
    </row>
    <row r="3" s="1" customFormat="1" spans="1:21">
      <c r="A3" s="3">
        <v>18045942696</v>
      </c>
      <c r="B3" s="1" t="s">
        <v>387</v>
      </c>
      <c r="C3" s="1" t="s">
        <v>404</v>
      </c>
      <c r="D3" s="1" t="s">
        <v>405</v>
      </c>
      <c r="E3" s="1" t="s">
        <v>406</v>
      </c>
      <c r="F3" s="1" t="s">
        <v>387</v>
      </c>
      <c r="G3" s="1" t="s">
        <v>391</v>
      </c>
      <c r="H3" s="1" t="s">
        <v>393</v>
      </c>
      <c r="I3" s="1" t="s">
        <v>407</v>
      </c>
      <c r="J3" s="1" t="s">
        <v>30</v>
      </c>
      <c r="K3" s="1" t="s">
        <v>408</v>
      </c>
      <c r="L3" s="1" t="s">
        <v>408</v>
      </c>
      <c r="M3" s="1" t="s">
        <v>396</v>
      </c>
      <c r="N3" s="1" t="s">
        <v>396</v>
      </c>
      <c r="O3" s="1" t="s">
        <v>397</v>
      </c>
      <c r="P3" s="1" t="s">
        <v>398</v>
      </c>
      <c r="Q3" s="1" t="s">
        <v>399</v>
      </c>
      <c r="R3" s="1" t="s">
        <v>409</v>
      </c>
      <c r="S3" s="1" t="s">
        <v>401</v>
      </c>
      <c r="T3" s="1" t="s">
        <v>402</v>
      </c>
      <c r="U3" s="1" t="s">
        <v>403</v>
      </c>
    </row>
    <row r="4" s="1" customFormat="1" spans="1:21">
      <c r="A4" s="3">
        <v>18043503673</v>
      </c>
      <c r="B4" s="1" t="s">
        <v>387</v>
      </c>
      <c r="C4" s="1" t="s">
        <v>410</v>
      </c>
      <c r="D4" s="1" t="s">
        <v>411</v>
      </c>
      <c r="E4" s="1" t="s">
        <v>412</v>
      </c>
      <c r="F4" s="1" t="s">
        <v>387</v>
      </c>
      <c r="G4" s="1" t="s">
        <v>392</v>
      </c>
      <c r="H4" s="1" t="s">
        <v>393</v>
      </c>
      <c r="I4" s="1" t="s">
        <v>413</v>
      </c>
      <c r="J4" s="1" t="s">
        <v>30</v>
      </c>
      <c r="K4" s="1" t="s">
        <v>414</v>
      </c>
      <c r="L4" s="1" t="s">
        <v>414</v>
      </c>
      <c r="M4" s="1" t="s">
        <v>396</v>
      </c>
      <c r="N4" s="1" t="s">
        <v>396</v>
      </c>
      <c r="O4" s="1" t="s">
        <v>397</v>
      </c>
      <c r="P4" s="1" t="s">
        <v>398</v>
      </c>
      <c r="Q4" s="1" t="s">
        <v>399</v>
      </c>
      <c r="R4" s="1" t="s">
        <v>415</v>
      </c>
      <c r="S4" s="1" t="s">
        <v>401</v>
      </c>
      <c r="T4" s="1" t="s">
        <v>402</v>
      </c>
      <c r="U4" s="1" t="s">
        <v>403</v>
      </c>
    </row>
    <row r="5" s="1" customFormat="1" spans="1:21">
      <c r="A5" s="3">
        <v>18041723051</v>
      </c>
      <c r="B5" s="1" t="s">
        <v>416</v>
      </c>
      <c r="C5" s="1" t="s">
        <v>417</v>
      </c>
      <c r="D5" s="1" t="s">
        <v>418</v>
      </c>
      <c r="E5" s="1" t="s">
        <v>419</v>
      </c>
      <c r="F5" s="1" t="s">
        <v>387</v>
      </c>
      <c r="G5" s="1" t="s">
        <v>392</v>
      </c>
      <c r="H5" s="1" t="s">
        <v>393</v>
      </c>
      <c r="I5" s="1" t="s">
        <v>420</v>
      </c>
      <c r="J5" s="1" t="s">
        <v>30</v>
      </c>
      <c r="K5" s="1" t="s">
        <v>421</v>
      </c>
      <c r="L5" s="1" t="s">
        <v>421</v>
      </c>
      <c r="M5" s="1" t="s">
        <v>396</v>
      </c>
      <c r="N5" s="1" t="s">
        <v>396</v>
      </c>
      <c r="O5" s="1" t="s">
        <v>397</v>
      </c>
      <c r="P5" s="1" t="s">
        <v>398</v>
      </c>
      <c r="Q5" s="1" t="s">
        <v>399</v>
      </c>
      <c r="R5" s="1" t="s">
        <v>422</v>
      </c>
      <c r="S5" s="1" t="s">
        <v>401</v>
      </c>
      <c r="T5" s="1" t="s">
        <v>402</v>
      </c>
      <c r="U5" s="1" t="s">
        <v>403</v>
      </c>
    </row>
    <row r="6" s="1" customFormat="1" spans="1:21">
      <c r="A6" s="3">
        <v>18041695508</v>
      </c>
      <c r="B6" s="1" t="s">
        <v>416</v>
      </c>
      <c r="C6" s="1" t="s">
        <v>423</v>
      </c>
      <c r="D6" s="1" t="s">
        <v>424</v>
      </c>
      <c r="E6" s="1" t="s">
        <v>425</v>
      </c>
      <c r="F6" s="1" t="s">
        <v>387</v>
      </c>
      <c r="G6" s="1" t="s">
        <v>391</v>
      </c>
      <c r="H6" s="1" t="s">
        <v>393</v>
      </c>
      <c r="I6" s="1" t="s">
        <v>426</v>
      </c>
      <c r="J6" s="1" t="s">
        <v>30</v>
      </c>
      <c r="K6" s="1" t="s">
        <v>427</v>
      </c>
      <c r="L6" s="1" t="s">
        <v>427</v>
      </c>
      <c r="M6" s="1" t="s">
        <v>396</v>
      </c>
      <c r="N6" s="1" t="s">
        <v>396</v>
      </c>
      <c r="O6" s="1" t="s">
        <v>397</v>
      </c>
      <c r="P6" s="1" t="s">
        <v>398</v>
      </c>
      <c r="Q6" s="1" t="s">
        <v>399</v>
      </c>
      <c r="R6" s="1" t="s">
        <v>428</v>
      </c>
      <c r="S6" s="1" t="s">
        <v>401</v>
      </c>
      <c r="T6" s="1" t="s">
        <v>402</v>
      </c>
      <c r="U6" s="1" t="s">
        <v>403</v>
      </c>
    </row>
    <row r="7" s="1" customFormat="1" spans="1:21">
      <c r="A7" s="3">
        <v>18038905226</v>
      </c>
      <c r="B7" s="1" t="s">
        <v>416</v>
      </c>
      <c r="C7" s="1" t="s">
        <v>429</v>
      </c>
      <c r="D7" s="1" t="s">
        <v>430</v>
      </c>
      <c r="E7" s="1" t="s">
        <v>431</v>
      </c>
      <c r="F7" s="1" t="s">
        <v>387</v>
      </c>
      <c r="G7" s="1" t="s">
        <v>391</v>
      </c>
      <c r="H7" s="1" t="s">
        <v>393</v>
      </c>
      <c r="I7" s="1" t="s">
        <v>432</v>
      </c>
      <c r="J7" s="1" t="s">
        <v>30</v>
      </c>
      <c r="K7" s="1" t="s">
        <v>433</v>
      </c>
      <c r="L7" s="1" t="s">
        <v>433</v>
      </c>
      <c r="M7" s="1" t="s">
        <v>396</v>
      </c>
      <c r="N7" s="1" t="s">
        <v>396</v>
      </c>
      <c r="O7" s="1" t="s">
        <v>397</v>
      </c>
      <c r="P7" s="1" t="s">
        <v>398</v>
      </c>
      <c r="Q7" s="1" t="s">
        <v>399</v>
      </c>
      <c r="R7" s="1" t="s">
        <v>434</v>
      </c>
      <c r="S7" s="1" t="s">
        <v>401</v>
      </c>
      <c r="T7" s="1" t="s">
        <v>402</v>
      </c>
      <c r="U7" s="1" t="s">
        <v>403</v>
      </c>
    </row>
    <row r="8" s="1" customFormat="1" spans="1:21">
      <c r="A8" s="3">
        <v>18038828478</v>
      </c>
      <c r="B8" s="1" t="s">
        <v>416</v>
      </c>
      <c r="C8" s="1" t="s">
        <v>435</v>
      </c>
      <c r="D8" s="1" t="s">
        <v>436</v>
      </c>
      <c r="E8" s="1" t="s">
        <v>437</v>
      </c>
      <c r="F8" s="1" t="s">
        <v>416</v>
      </c>
      <c r="G8" s="1" t="s">
        <v>387</v>
      </c>
      <c r="H8" s="1" t="s">
        <v>393</v>
      </c>
      <c r="I8" s="1" t="s">
        <v>438</v>
      </c>
      <c r="J8" s="1" t="s">
        <v>30</v>
      </c>
      <c r="K8" s="1" t="s">
        <v>439</v>
      </c>
      <c r="L8" s="1" t="s">
        <v>439</v>
      </c>
      <c r="M8" s="1" t="s">
        <v>396</v>
      </c>
      <c r="N8" s="1" t="s">
        <v>396</v>
      </c>
      <c r="O8" s="1" t="s">
        <v>397</v>
      </c>
      <c r="P8" s="1" t="s">
        <v>398</v>
      </c>
      <c r="Q8" s="1" t="s">
        <v>399</v>
      </c>
      <c r="R8" s="1" t="s">
        <v>440</v>
      </c>
      <c r="S8" s="1" t="s">
        <v>401</v>
      </c>
      <c r="T8" s="1" t="s">
        <v>402</v>
      </c>
      <c r="U8" s="1" t="s">
        <v>403</v>
      </c>
    </row>
    <row r="9" s="1" customFormat="1" spans="1:21">
      <c r="A9" s="3">
        <v>18038757386</v>
      </c>
      <c r="B9" s="1" t="s">
        <v>416</v>
      </c>
      <c r="C9" s="1" t="s">
        <v>441</v>
      </c>
      <c r="D9" s="1" t="s">
        <v>442</v>
      </c>
      <c r="E9" s="1" t="s">
        <v>443</v>
      </c>
      <c r="F9" s="1" t="s">
        <v>416</v>
      </c>
      <c r="G9" s="1" t="s">
        <v>387</v>
      </c>
      <c r="H9" s="1" t="s">
        <v>393</v>
      </c>
      <c r="I9" s="1" t="s">
        <v>444</v>
      </c>
      <c r="J9" s="1" t="s">
        <v>30</v>
      </c>
      <c r="K9" s="1" t="s">
        <v>445</v>
      </c>
      <c r="L9" s="1" t="s">
        <v>445</v>
      </c>
      <c r="M9" s="1" t="s">
        <v>396</v>
      </c>
      <c r="N9" s="1" t="s">
        <v>396</v>
      </c>
      <c r="O9" s="1" t="s">
        <v>397</v>
      </c>
      <c r="P9" s="1" t="s">
        <v>398</v>
      </c>
      <c r="Q9" s="1" t="s">
        <v>399</v>
      </c>
      <c r="R9" s="1" t="s">
        <v>446</v>
      </c>
      <c r="S9" s="1" t="s">
        <v>401</v>
      </c>
      <c r="T9" s="1" t="s">
        <v>402</v>
      </c>
      <c r="U9" s="1" t="s">
        <v>403</v>
      </c>
    </row>
    <row r="10" s="1" customFormat="1" spans="1:21">
      <c r="A10" s="3">
        <v>18038335638</v>
      </c>
      <c r="B10" s="1" t="s">
        <v>416</v>
      </c>
      <c r="C10" s="1" t="s">
        <v>447</v>
      </c>
      <c r="D10" s="1" t="s">
        <v>448</v>
      </c>
      <c r="E10" s="1" t="s">
        <v>449</v>
      </c>
      <c r="F10" s="1" t="s">
        <v>387</v>
      </c>
      <c r="G10" s="1" t="s">
        <v>391</v>
      </c>
      <c r="H10" s="1" t="s">
        <v>393</v>
      </c>
      <c r="I10" s="1" t="s">
        <v>450</v>
      </c>
      <c r="J10" s="1" t="s">
        <v>30</v>
      </c>
      <c r="K10" s="1" t="s">
        <v>451</v>
      </c>
      <c r="L10" s="1" t="s">
        <v>451</v>
      </c>
      <c r="M10" s="1" t="s">
        <v>396</v>
      </c>
      <c r="N10" s="1" t="s">
        <v>396</v>
      </c>
      <c r="O10" s="1" t="s">
        <v>397</v>
      </c>
      <c r="P10" s="1" t="s">
        <v>398</v>
      </c>
      <c r="Q10" s="1" t="s">
        <v>399</v>
      </c>
      <c r="R10" s="1" t="s">
        <v>452</v>
      </c>
      <c r="S10" s="1" t="s">
        <v>401</v>
      </c>
      <c r="T10" s="1" t="s">
        <v>402</v>
      </c>
      <c r="U10" s="1" t="s">
        <v>453</v>
      </c>
    </row>
    <row r="11" s="1" customFormat="1" spans="1:21">
      <c r="A11" s="3">
        <v>18038330502</v>
      </c>
      <c r="B11" s="1" t="s">
        <v>416</v>
      </c>
      <c r="C11" s="1" t="s">
        <v>454</v>
      </c>
      <c r="D11" s="1" t="s">
        <v>455</v>
      </c>
      <c r="E11" s="1" t="s">
        <v>456</v>
      </c>
      <c r="F11" s="1" t="s">
        <v>416</v>
      </c>
      <c r="G11" s="1" t="s">
        <v>387</v>
      </c>
      <c r="H11" s="1" t="s">
        <v>393</v>
      </c>
      <c r="I11" s="1" t="s">
        <v>457</v>
      </c>
      <c r="J11" s="1" t="s">
        <v>30</v>
      </c>
      <c r="K11" s="1" t="s">
        <v>458</v>
      </c>
      <c r="L11" s="1" t="s">
        <v>458</v>
      </c>
      <c r="M11" s="1" t="s">
        <v>396</v>
      </c>
      <c r="N11" s="1" t="s">
        <v>396</v>
      </c>
      <c r="O11" s="1" t="s">
        <v>397</v>
      </c>
      <c r="P11" s="1" t="s">
        <v>398</v>
      </c>
      <c r="Q11" s="1" t="s">
        <v>399</v>
      </c>
      <c r="R11" s="1" t="s">
        <v>459</v>
      </c>
      <c r="S11" s="1" t="s">
        <v>401</v>
      </c>
      <c r="T11" s="1" t="s">
        <v>402</v>
      </c>
      <c r="U11" s="1" t="s">
        <v>403</v>
      </c>
    </row>
    <row r="12" s="1" customFormat="1" spans="1:21">
      <c r="A12" s="3">
        <v>18037502204</v>
      </c>
      <c r="B12" s="1" t="s">
        <v>416</v>
      </c>
      <c r="C12" s="1" t="s">
        <v>460</v>
      </c>
      <c r="D12" s="1" t="s">
        <v>461</v>
      </c>
      <c r="E12" s="1" t="s">
        <v>462</v>
      </c>
      <c r="F12" s="1" t="s">
        <v>416</v>
      </c>
      <c r="G12" s="1" t="s">
        <v>387</v>
      </c>
      <c r="H12" s="1" t="s">
        <v>393</v>
      </c>
      <c r="I12" s="1" t="s">
        <v>463</v>
      </c>
      <c r="J12" s="1" t="s">
        <v>30</v>
      </c>
      <c r="K12" s="1" t="s">
        <v>464</v>
      </c>
      <c r="L12" s="1" t="s">
        <v>464</v>
      </c>
      <c r="M12" s="1" t="s">
        <v>396</v>
      </c>
      <c r="N12" s="1" t="s">
        <v>396</v>
      </c>
      <c r="O12" s="1" t="s">
        <v>397</v>
      </c>
      <c r="P12" s="1" t="s">
        <v>398</v>
      </c>
      <c r="Q12" s="1" t="s">
        <v>399</v>
      </c>
      <c r="R12" s="1" t="s">
        <v>465</v>
      </c>
      <c r="S12" s="1" t="s">
        <v>401</v>
      </c>
      <c r="T12" s="1" t="s">
        <v>402</v>
      </c>
      <c r="U12" s="1" t="s">
        <v>403</v>
      </c>
    </row>
    <row r="13" s="1" customFormat="1" spans="1:21">
      <c r="A13" s="3">
        <v>18037309971</v>
      </c>
      <c r="B13" s="1" t="s">
        <v>416</v>
      </c>
      <c r="C13" s="1" t="s">
        <v>466</v>
      </c>
      <c r="D13" s="1" t="s">
        <v>467</v>
      </c>
      <c r="E13" s="1" t="s">
        <v>468</v>
      </c>
      <c r="F13" s="1" t="s">
        <v>416</v>
      </c>
      <c r="G13" s="1" t="s">
        <v>391</v>
      </c>
      <c r="H13" s="1" t="s">
        <v>393</v>
      </c>
      <c r="I13" s="1" t="s">
        <v>469</v>
      </c>
      <c r="J13" s="1" t="s">
        <v>30</v>
      </c>
      <c r="K13" s="1" t="s">
        <v>470</v>
      </c>
      <c r="L13" s="1" t="s">
        <v>470</v>
      </c>
      <c r="M13" s="1" t="s">
        <v>396</v>
      </c>
      <c r="N13" s="1" t="s">
        <v>396</v>
      </c>
      <c r="O13" s="1" t="s">
        <v>397</v>
      </c>
      <c r="P13" s="1" t="s">
        <v>398</v>
      </c>
      <c r="Q13" s="1" t="s">
        <v>399</v>
      </c>
      <c r="R13" s="1" t="s">
        <v>471</v>
      </c>
      <c r="S13" s="1" t="s">
        <v>401</v>
      </c>
      <c r="T13" s="1" t="s">
        <v>402</v>
      </c>
      <c r="U13" s="1" t="s">
        <v>403</v>
      </c>
    </row>
    <row r="14" s="1" customFormat="1" spans="1:21">
      <c r="A14" s="3">
        <v>18035930299</v>
      </c>
      <c r="B14" s="1" t="s">
        <v>416</v>
      </c>
      <c r="C14" s="1" t="s">
        <v>472</v>
      </c>
      <c r="D14" s="1" t="s">
        <v>473</v>
      </c>
      <c r="E14" s="1" t="s">
        <v>474</v>
      </c>
      <c r="F14" s="1" t="s">
        <v>416</v>
      </c>
      <c r="G14" s="1" t="s">
        <v>391</v>
      </c>
      <c r="H14" s="1" t="s">
        <v>393</v>
      </c>
      <c r="I14" s="1" t="s">
        <v>475</v>
      </c>
      <c r="J14" s="1" t="s">
        <v>30</v>
      </c>
      <c r="K14" s="1" t="s">
        <v>476</v>
      </c>
      <c r="L14" s="1" t="s">
        <v>476</v>
      </c>
      <c r="M14" s="1" t="s">
        <v>396</v>
      </c>
      <c r="N14" s="1" t="s">
        <v>396</v>
      </c>
      <c r="O14" s="1" t="s">
        <v>397</v>
      </c>
      <c r="P14" s="1" t="s">
        <v>398</v>
      </c>
      <c r="Q14" s="1" t="s">
        <v>399</v>
      </c>
      <c r="R14" s="1" t="s">
        <v>477</v>
      </c>
      <c r="S14" s="1" t="s">
        <v>401</v>
      </c>
      <c r="T14" s="1" t="s">
        <v>402</v>
      </c>
      <c r="U14" s="1" t="s">
        <v>403</v>
      </c>
    </row>
    <row r="15" s="1" customFormat="1" spans="1:21">
      <c r="A15" s="3">
        <v>18035449339</v>
      </c>
      <c r="B15" s="1" t="s">
        <v>478</v>
      </c>
      <c r="C15" s="1" t="s">
        <v>479</v>
      </c>
      <c r="D15" s="1" t="s">
        <v>480</v>
      </c>
      <c r="E15" s="1" t="s">
        <v>481</v>
      </c>
      <c r="F15" s="1" t="s">
        <v>416</v>
      </c>
      <c r="G15" s="1" t="s">
        <v>387</v>
      </c>
      <c r="H15" s="1" t="s">
        <v>393</v>
      </c>
      <c r="I15" s="1" t="s">
        <v>482</v>
      </c>
      <c r="J15" s="1" t="s">
        <v>30</v>
      </c>
      <c r="K15" s="1" t="s">
        <v>483</v>
      </c>
      <c r="L15" s="1" t="s">
        <v>483</v>
      </c>
      <c r="M15" s="1" t="s">
        <v>396</v>
      </c>
      <c r="N15" s="1" t="s">
        <v>396</v>
      </c>
      <c r="O15" s="1" t="s">
        <v>397</v>
      </c>
      <c r="P15" s="1" t="s">
        <v>398</v>
      </c>
      <c r="Q15" s="1" t="s">
        <v>399</v>
      </c>
      <c r="R15" s="1" t="s">
        <v>484</v>
      </c>
      <c r="S15" s="1" t="s">
        <v>401</v>
      </c>
      <c r="T15" s="1" t="s">
        <v>402</v>
      </c>
      <c r="U15" s="1" t="s">
        <v>403</v>
      </c>
    </row>
    <row r="16" s="1" customFormat="1" spans="1:21">
      <c r="A16" s="3">
        <v>18032664522</v>
      </c>
      <c r="B16" s="1" t="s">
        <v>478</v>
      </c>
      <c r="C16" s="1" t="s">
        <v>485</v>
      </c>
      <c r="D16" s="1" t="s">
        <v>486</v>
      </c>
      <c r="E16" s="1" t="s">
        <v>487</v>
      </c>
      <c r="F16" s="1" t="s">
        <v>478</v>
      </c>
      <c r="G16" s="1" t="s">
        <v>416</v>
      </c>
      <c r="H16" s="1" t="s">
        <v>393</v>
      </c>
      <c r="I16" s="1" t="s">
        <v>488</v>
      </c>
      <c r="J16" s="1" t="s">
        <v>30</v>
      </c>
      <c r="K16" s="1" t="s">
        <v>489</v>
      </c>
      <c r="L16" s="1" t="s">
        <v>489</v>
      </c>
      <c r="M16" s="1" t="s">
        <v>396</v>
      </c>
      <c r="N16" s="1" t="s">
        <v>396</v>
      </c>
      <c r="O16" s="1" t="s">
        <v>397</v>
      </c>
      <c r="P16" s="1" t="s">
        <v>398</v>
      </c>
      <c r="Q16" s="1" t="s">
        <v>399</v>
      </c>
      <c r="R16" s="1" t="s">
        <v>490</v>
      </c>
      <c r="S16" s="1" t="s">
        <v>401</v>
      </c>
      <c r="T16" s="1" t="s">
        <v>402</v>
      </c>
      <c r="U16" s="1" t="s">
        <v>403</v>
      </c>
    </row>
    <row r="17" s="1" customFormat="1" spans="1:21">
      <c r="A17" s="3">
        <v>18032384919</v>
      </c>
      <c r="B17" s="1" t="s">
        <v>478</v>
      </c>
      <c r="C17" s="1" t="s">
        <v>491</v>
      </c>
      <c r="D17" s="1" t="s">
        <v>492</v>
      </c>
      <c r="E17" s="1" t="s">
        <v>493</v>
      </c>
      <c r="F17" s="1" t="s">
        <v>416</v>
      </c>
      <c r="G17" s="1" t="s">
        <v>387</v>
      </c>
      <c r="H17" s="1" t="s">
        <v>393</v>
      </c>
      <c r="I17" s="1" t="s">
        <v>494</v>
      </c>
      <c r="J17" s="1" t="s">
        <v>30</v>
      </c>
      <c r="K17" s="1" t="s">
        <v>495</v>
      </c>
      <c r="L17" s="1" t="s">
        <v>495</v>
      </c>
      <c r="M17" s="1" t="s">
        <v>396</v>
      </c>
      <c r="N17" s="1" t="s">
        <v>396</v>
      </c>
      <c r="O17" s="1" t="s">
        <v>397</v>
      </c>
      <c r="P17" s="1" t="s">
        <v>398</v>
      </c>
      <c r="Q17" s="1" t="s">
        <v>399</v>
      </c>
      <c r="R17" s="1" t="s">
        <v>496</v>
      </c>
      <c r="S17" s="1" t="s">
        <v>401</v>
      </c>
      <c r="T17" s="1" t="s">
        <v>402</v>
      </c>
      <c r="U17" s="1" t="s">
        <v>403</v>
      </c>
    </row>
    <row r="18" s="1" customFormat="1" spans="1:21">
      <c r="A18" s="3">
        <v>18032085541</v>
      </c>
      <c r="B18" s="1" t="s">
        <v>478</v>
      </c>
      <c r="C18" s="1" t="s">
        <v>497</v>
      </c>
      <c r="D18" s="1" t="s">
        <v>498</v>
      </c>
      <c r="E18" s="1" t="s">
        <v>499</v>
      </c>
      <c r="F18" s="1" t="s">
        <v>391</v>
      </c>
      <c r="G18" s="1" t="s">
        <v>392</v>
      </c>
      <c r="H18" s="1" t="s">
        <v>393</v>
      </c>
      <c r="I18" s="1" t="s">
        <v>500</v>
      </c>
      <c r="J18" s="1" t="s">
        <v>30</v>
      </c>
      <c r="K18" s="1" t="s">
        <v>501</v>
      </c>
      <c r="L18" s="1" t="s">
        <v>501</v>
      </c>
      <c r="M18" s="1" t="s">
        <v>396</v>
      </c>
      <c r="N18" s="1" t="s">
        <v>396</v>
      </c>
      <c r="O18" s="1" t="s">
        <v>397</v>
      </c>
      <c r="P18" s="1" t="s">
        <v>398</v>
      </c>
      <c r="Q18" s="1" t="s">
        <v>399</v>
      </c>
      <c r="R18" s="1" t="s">
        <v>502</v>
      </c>
      <c r="S18" s="1" t="s">
        <v>401</v>
      </c>
      <c r="T18" s="1" t="s">
        <v>402</v>
      </c>
      <c r="U18" s="1" t="s">
        <v>403</v>
      </c>
    </row>
    <row r="19" s="1" customFormat="1" spans="1:21">
      <c r="A19" s="3">
        <v>18032039767</v>
      </c>
      <c r="B19" s="1" t="s">
        <v>478</v>
      </c>
      <c r="C19" s="1" t="s">
        <v>503</v>
      </c>
      <c r="D19" s="1" t="s">
        <v>504</v>
      </c>
      <c r="E19" s="1" t="s">
        <v>505</v>
      </c>
      <c r="F19" s="1" t="s">
        <v>416</v>
      </c>
      <c r="G19" s="1" t="s">
        <v>387</v>
      </c>
      <c r="H19" s="1" t="s">
        <v>393</v>
      </c>
      <c r="I19" s="1" t="s">
        <v>482</v>
      </c>
      <c r="J19" s="1" t="s">
        <v>30</v>
      </c>
      <c r="K19" s="1" t="s">
        <v>483</v>
      </c>
      <c r="L19" s="1" t="s">
        <v>483</v>
      </c>
      <c r="M19" s="1" t="s">
        <v>396</v>
      </c>
      <c r="N19" s="1" t="s">
        <v>396</v>
      </c>
      <c r="O19" s="1" t="s">
        <v>397</v>
      </c>
      <c r="P19" s="1" t="s">
        <v>398</v>
      </c>
      <c r="Q19" s="1" t="s">
        <v>399</v>
      </c>
      <c r="R19" s="1" t="s">
        <v>506</v>
      </c>
      <c r="S19" s="1" t="s">
        <v>401</v>
      </c>
      <c r="T19" s="1" t="s">
        <v>402</v>
      </c>
      <c r="U19" s="1" t="s">
        <v>403</v>
      </c>
    </row>
    <row r="20" s="1" customFormat="1" spans="1:21">
      <c r="A20" s="3">
        <v>18029128442</v>
      </c>
      <c r="B20" s="1" t="s">
        <v>507</v>
      </c>
      <c r="C20" s="1" t="s">
        <v>508</v>
      </c>
      <c r="D20" s="1" t="s">
        <v>509</v>
      </c>
      <c r="E20" s="1" t="s">
        <v>510</v>
      </c>
      <c r="F20" s="1" t="s">
        <v>507</v>
      </c>
      <c r="G20" s="1" t="s">
        <v>478</v>
      </c>
      <c r="H20" s="1" t="s">
        <v>393</v>
      </c>
      <c r="I20" s="1" t="s">
        <v>511</v>
      </c>
      <c r="J20" s="1" t="s">
        <v>30</v>
      </c>
      <c r="K20" s="1" t="s">
        <v>458</v>
      </c>
      <c r="L20" s="1" t="s">
        <v>458</v>
      </c>
      <c r="M20" s="1" t="s">
        <v>396</v>
      </c>
      <c r="N20" s="1" t="s">
        <v>396</v>
      </c>
      <c r="O20" s="1" t="s">
        <v>397</v>
      </c>
      <c r="P20" s="1" t="s">
        <v>398</v>
      </c>
      <c r="Q20" s="1" t="s">
        <v>399</v>
      </c>
      <c r="R20" s="1" t="s">
        <v>512</v>
      </c>
      <c r="S20" s="1" t="s">
        <v>401</v>
      </c>
      <c r="T20" s="1" t="s">
        <v>402</v>
      </c>
      <c r="U20" s="1" t="s">
        <v>403</v>
      </c>
    </row>
    <row r="21" s="1" customFormat="1" spans="1:21">
      <c r="A21" s="3">
        <v>18028947192</v>
      </c>
      <c r="B21" s="1" t="s">
        <v>507</v>
      </c>
      <c r="C21" s="1" t="s">
        <v>513</v>
      </c>
      <c r="D21" s="1" t="s">
        <v>514</v>
      </c>
      <c r="E21" s="1" t="s">
        <v>515</v>
      </c>
      <c r="F21" s="1" t="s">
        <v>391</v>
      </c>
      <c r="G21" s="1" t="s">
        <v>392</v>
      </c>
      <c r="H21" s="1" t="s">
        <v>393</v>
      </c>
      <c r="I21" s="1" t="s">
        <v>516</v>
      </c>
      <c r="J21" s="1" t="s">
        <v>30</v>
      </c>
      <c r="K21" s="1" t="s">
        <v>517</v>
      </c>
      <c r="L21" s="1" t="s">
        <v>517</v>
      </c>
      <c r="M21" s="1" t="s">
        <v>396</v>
      </c>
      <c r="N21" s="1" t="s">
        <v>396</v>
      </c>
      <c r="O21" s="1" t="s">
        <v>397</v>
      </c>
      <c r="P21" s="1" t="s">
        <v>398</v>
      </c>
      <c r="Q21" s="1" t="s">
        <v>399</v>
      </c>
      <c r="R21" s="1" t="s">
        <v>518</v>
      </c>
      <c r="S21" s="1" t="s">
        <v>401</v>
      </c>
      <c r="T21" s="1" t="s">
        <v>402</v>
      </c>
      <c r="U21" s="1" t="s">
        <v>403</v>
      </c>
    </row>
    <row r="22" s="1" customFormat="1" spans="1:21">
      <c r="A22" s="3">
        <v>18027834743</v>
      </c>
      <c r="B22" s="1" t="s">
        <v>507</v>
      </c>
      <c r="C22" s="1" t="s">
        <v>519</v>
      </c>
      <c r="D22" s="1" t="s">
        <v>520</v>
      </c>
      <c r="E22" s="1" t="s">
        <v>521</v>
      </c>
      <c r="F22" s="1" t="s">
        <v>391</v>
      </c>
      <c r="G22" s="1" t="s">
        <v>392</v>
      </c>
      <c r="H22" s="1" t="s">
        <v>393</v>
      </c>
      <c r="I22" s="1" t="s">
        <v>522</v>
      </c>
      <c r="J22" s="1" t="s">
        <v>30</v>
      </c>
      <c r="K22" s="1" t="s">
        <v>523</v>
      </c>
      <c r="L22" s="1" t="s">
        <v>523</v>
      </c>
      <c r="M22" s="1" t="s">
        <v>396</v>
      </c>
      <c r="N22" s="1" t="s">
        <v>396</v>
      </c>
      <c r="O22" s="1" t="s">
        <v>397</v>
      </c>
      <c r="P22" s="1" t="s">
        <v>398</v>
      </c>
      <c r="Q22" s="1" t="s">
        <v>399</v>
      </c>
      <c r="R22" s="1" t="s">
        <v>524</v>
      </c>
      <c r="S22" s="1" t="s">
        <v>401</v>
      </c>
      <c r="T22" s="1" t="s">
        <v>402</v>
      </c>
      <c r="U22" s="1" t="s">
        <v>403</v>
      </c>
    </row>
    <row r="23" s="1" customFormat="1" spans="1:21">
      <c r="A23" s="3">
        <v>18026637432</v>
      </c>
      <c r="B23" s="1" t="s">
        <v>507</v>
      </c>
      <c r="C23" s="1" t="s">
        <v>525</v>
      </c>
      <c r="D23" s="1" t="s">
        <v>405</v>
      </c>
      <c r="E23" s="1" t="s">
        <v>526</v>
      </c>
      <c r="F23" s="1" t="s">
        <v>507</v>
      </c>
      <c r="G23" s="1" t="s">
        <v>478</v>
      </c>
      <c r="H23" s="1" t="s">
        <v>393</v>
      </c>
      <c r="I23" s="1" t="s">
        <v>527</v>
      </c>
      <c r="J23" s="1" t="s">
        <v>30</v>
      </c>
      <c r="K23" s="1" t="s">
        <v>528</v>
      </c>
      <c r="L23" s="1" t="s">
        <v>528</v>
      </c>
      <c r="M23" s="1" t="s">
        <v>396</v>
      </c>
      <c r="N23" s="1" t="s">
        <v>396</v>
      </c>
      <c r="O23" s="1" t="s">
        <v>397</v>
      </c>
      <c r="P23" s="1" t="s">
        <v>398</v>
      </c>
      <c r="Q23" s="1" t="s">
        <v>399</v>
      </c>
      <c r="R23" s="1" t="s">
        <v>529</v>
      </c>
      <c r="S23" s="1" t="s">
        <v>401</v>
      </c>
      <c r="T23" s="1" t="s">
        <v>402</v>
      </c>
      <c r="U23" s="1" t="s">
        <v>403</v>
      </c>
    </row>
    <row r="24" s="1" customFormat="1" spans="1:21">
      <c r="A24" s="3">
        <v>18025839017</v>
      </c>
      <c r="B24" s="1" t="s">
        <v>507</v>
      </c>
      <c r="C24" s="1" t="s">
        <v>530</v>
      </c>
      <c r="D24" s="1" t="s">
        <v>486</v>
      </c>
      <c r="E24" s="1" t="s">
        <v>531</v>
      </c>
      <c r="F24" s="1" t="s">
        <v>507</v>
      </c>
      <c r="G24" s="1" t="s">
        <v>478</v>
      </c>
      <c r="H24" s="1" t="s">
        <v>393</v>
      </c>
      <c r="I24" s="1" t="s">
        <v>532</v>
      </c>
      <c r="J24" s="1" t="s">
        <v>30</v>
      </c>
      <c r="K24" s="1" t="s">
        <v>489</v>
      </c>
      <c r="L24" s="1" t="s">
        <v>489</v>
      </c>
      <c r="M24" s="1" t="s">
        <v>396</v>
      </c>
      <c r="N24" s="1" t="s">
        <v>396</v>
      </c>
      <c r="O24" s="1" t="s">
        <v>397</v>
      </c>
      <c r="P24" s="1" t="s">
        <v>398</v>
      </c>
      <c r="Q24" s="1" t="s">
        <v>399</v>
      </c>
      <c r="R24" s="1" t="s">
        <v>533</v>
      </c>
      <c r="S24" s="1" t="s">
        <v>401</v>
      </c>
      <c r="T24" s="1" t="s">
        <v>402</v>
      </c>
      <c r="U24" s="1" t="s">
        <v>403</v>
      </c>
    </row>
    <row r="25" s="1" customFormat="1" spans="1:21">
      <c r="A25" s="3">
        <v>18025631838</v>
      </c>
      <c r="B25" s="1" t="s">
        <v>507</v>
      </c>
      <c r="C25" s="1" t="s">
        <v>534</v>
      </c>
      <c r="D25" s="1" t="s">
        <v>535</v>
      </c>
      <c r="E25" s="1" t="s">
        <v>536</v>
      </c>
      <c r="F25" s="1" t="s">
        <v>507</v>
      </c>
      <c r="G25" s="1" t="s">
        <v>478</v>
      </c>
      <c r="H25" s="1" t="s">
        <v>393</v>
      </c>
      <c r="I25" s="1" t="s">
        <v>537</v>
      </c>
      <c r="J25" s="1" t="s">
        <v>30</v>
      </c>
      <c r="K25" s="1" t="s">
        <v>538</v>
      </c>
      <c r="L25" s="1" t="s">
        <v>538</v>
      </c>
      <c r="M25" s="1" t="s">
        <v>396</v>
      </c>
      <c r="N25" s="1" t="s">
        <v>396</v>
      </c>
      <c r="O25" s="1" t="s">
        <v>397</v>
      </c>
      <c r="P25" s="1" t="s">
        <v>398</v>
      </c>
      <c r="Q25" s="1" t="s">
        <v>399</v>
      </c>
      <c r="R25" s="1" t="s">
        <v>539</v>
      </c>
      <c r="S25" s="1" t="s">
        <v>401</v>
      </c>
      <c r="T25" s="1" t="s">
        <v>402</v>
      </c>
      <c r="U25" s="1" t="s">
        <v>403</v>
      </c>
    </row>
    <row r="26" s="1" customFormat="1" spans="1:21">
      <c r="A26" s="3">
        <v>18023486128</v>
      </c>
      <c r="B26" s="1" t="s">
        <v>540</v>
      </c>
      <c r="C26" s="1" t="s">
        <v>541</v>
      </c>
      <c r="D26" s="1" t="s">
        <v>542</v>
      </c>
      <c r="E26" s="1" t="s">
        <v>543</v>
      </c>
      <c r="F26" s="1" t="s">
        <v>507</v>
      </c>
      <c r="G26" s="1" t="s">
        <v>478</v>
      </c>
      <c r="H26" s="1" t="s">
        <v>393</v>
      </c>
      <c r="I26" s="1" t="s">
        <v>544</v>
      </c>
      <c r="J26" s="1" t="s">
        <v>30</v>
      </c>
      <c r="K26" s="1" t="s">
        <v>545</v>
      </c>
      <c r="L26" s="1" t="s">
        <v>545</v>
      </c>
      <c r="M26" s="1" t="s">
        <v>396</v>
      </c>
      <c r="N26" s="1" t="s">
        <v>396</v>
      </c>
      <c r="O26" s="1" t="s">
        <v>397</v>
      </c>
      <c r="P26" s="1" t="s">
        <v>398</v>
      </c>
      <c r="Q26" s="1" t="s">
        <v>399</v>
      </c>
      <c r="R26" s="1" t="s">
        <v>546</v>
      </c>
      <c r="S26" s="1" t="s">
        <v>401</v>
      </c>
      <c r="T26" s="1" t="s">
        <v>402</v>
      </c>
      <c r="U26" s="1" t="s">
        <v>403</v>
      </c>
    </row>
    <row r="27" s="1" customFormat="1" spans="1:21">
      <c r="A27" s="3">
        <v>18022939574</v>
      </c>
      <c r="B27" s="1" t="s">
        <v>540</v>
      </c>
      <c r="C27" s="1" t="s">
        <v>547</v>
      </c>
      <c r="D27" s="1" t="s">
        <v>548</v>
      </c>
      <c r="E27" s="1" t="s">
        <v>549</v>
      </c>
      <c r="F27" s="1" t="s">
        <v>540</v>
      </c>
      <c r="G27" s="1" t="s">
        <v>507</v>
      </c>
      <c r="H27" s="1" t="s">
        <v>393</v>
      </c>
      <c r="I27" s="1" t="s">
        <v>550</v>
      </c>
      <c r="J27" s="1" t="s">
        <v>30</v>
      </c>
      <c r="K27" s="1" t="s">
        <v>551</v>
      </c>
      <c r="L27" s="1" t="s">
        <v>551</v>
      </c>
      <c r="M27" s="1" t="s">
        <v>396</v>
      </c>
      <c r="N27" s="1" t="s">
        <v>396</v>
      </c>
      <c r="O27" s="1" t="s">
        <v>397</v>
      </c>
      <c r="P27" s="1" t="s">
        <v>398</v>
      </c>
      <c r="Q27" s="1" t="s">
        <v>399</v>
      </c>
      <c r="R27" s="1" t="s">
        <v>552</v>
      </c>
      <c r="S27" s="1" t="s">
        <v>401</v>
      </c>
      <c r="T27" s="1" t="s">
        <v>402</v>
      </c>
      <c r="U27" s="1" t="s">
        <v>403</v>
      </c>
    </row>
    <row r="28" s="1" customFormat="1" spans="1:21">
      <c r="A28" s="3">
        <v>18022467165</v>
      </c>
      <c r="B28" s="1" t="s">
        <v>540</v>
      </c>
      <c r="C28" s="1" t="s">
        <v>553</v>
      </c>
      <c r="D28" s="1" t="s">
        <v>486</v>
      </c>
      <c r="E28" s="1" t="s">
        <v>531</v>
      </c>
      <c r="F28" s="1" t="s">
        <v>540</v>
      </c>
      <c r="G28" s="1" t="s">
        <v>507</v>
      </c>
      <c r="H28" s="1" t="s">
        <v>393</v>
      </c>
      <c r="I28" s="1" t="s">
        <v>554</v>
      </c>
      <c r="J28" s="1" t="s">
        <v>30</v>
      </c>
      <c r="K28" s="1" t="s">
        <v>489</v>
      </c>
      <c r="L28" s="1" t="s">
        <v>489</v>
      </c>
      <c r="M28" s="1" t="s">
        <v>396</v>
      </c>
      <c r="N28" s="1" t="s">
        <v>396</v>
      </c>
      <c r="O28" s="1" t="s">
        <v>397</v>
      </c>
      <c r="P28" s="1" t="s">
        <v>398</v>
      </c>
      <c r="Q28" s="1" t="s">
        <v>399</v>
      </c>
      <c r="R28" s="1" t="s">
        <v>555</v>
      </c>
      <c r="S28" s="1" t="s">
        <v>401</v>
      </c>
      <c r="T28" s="1" t="s">
        <v>402</v>
      </c>
      <c r="U28" s="1" t="s">
        <v>403</v>
      </c>
    </row>
    <row r="29" s="1" customFormat="1" spans="1:21">
      <c r="A29" s="3">
        <v>18021408912</v>
      </c>
      <c r="B29" s="1" t="s">
        <v>540</v>
      </c>
      <c r="C29" s="1" t="s">
        <v>556</v>
      </c>
      <c r="D29" s="1" t="s">
        <v>504</v>
      </c>
      <c r="E29" s="1" t="s">
        <v>557</v>
      </c>
      <c r="F29" s="1" t="s">
        <v>540</v>
      </c>
      <c r="G29" s="1" t="s">
        <v>507</v>
      </c>
      <c r="H29" s="1" t="s">
        <v>393</v>
      </c>
      <c r="I29" s="1" t="s">
        <v>558</v>
      </c>
      <c r="J29" s="1" t="s">
        <v>30</v>
      </c>
      <c r="K29" s="1" t="s">
        <v>559</v>
      </c>
      <c r="L29" s="1" t="s">
        <v>559</v>
      </c>
      <c r="M29" s="1" t="s">
        <v>396</v>
      </c>
      <c r="N29" s="1" t="s">
        <v>396</v>
      </c>
      <c r="O29" s="1" t="s">
        <v>397</v>
      </c>
      <c r="P29" s="1" t="s">
        <v>398</v>
      </c>
      <c r="Q29" s="1" t="s">
        <v>399</v>
      </c>
      <c r="R29" s="1" t="s">
        <v>560</v>
      </c>
      <c r="S29" s="1" t="s">
        <v>401</v>
      </c>
      <c r="T29" s="1" t="s">
        <v>402</v>
      </c>
      <c r="U29" s="1" t="s">
        <v>403</v>
      </c>
    </row>
    <row r="30" s="1" customFormat="1" spans="1:21">
      <c r="A30" s="3">
        <v>18021393714</v>
      </c>
      <c r="B30" s="1" t="s">
        <v>540</v>
      </c>
      <c r="C30" s="1" t="s">
        <v>561</v>
      </c>
      <c r="D30" s="1" t="s">
        <v>562</v>
      </c>
      <c r="E30" s="1" t="s">
        <v>563</v>
      </c>
      <c r="F30" s="1" t="s">
        <v>478</v>
      </c>
      <c r="G30" s="1" t="s">
        <v>416</v>
      </c>
      <c r="H30" s="1" t="s">
        <v>393</v>
      </c>
      <c r="I30" s="1" t="s">
        <v>564</v>
      </c>
      <c r="J30" s="1" t="s">
        <v>30</v>
      </c>
      <c r="K30" s="1" t="s">
        <v>565</v>
      </c>
      <c r="L30" s="1" t="s">
        <v>565</v>
      </c>
      <c r="M30" s="1" t="s">
        <v>396</v>
      </c>
      <c r="N30" s="1" t="s">
        <v>396</v>
      </c>
      <c r="O30" s="1" t="s">
        <v>397</v>
      </c>
      <c r="P30" s="1" t="s">
        <v>398</v>
      </c>
      <c r="Q30" s="1" t="s">
        <v>399</v>
      </c>
      <c r="R30" s="1" t="s">
        <v>566</v>
      </c>
      <c r="S30" s="1" t="s">
        <v>401</v>
      </c>
      <c r="T30" s="1" t="s">
        <v>402</v>
      </c>
      <c r="U30" s="1" t="s">
        <v>403</v>
      </c>
    </row>
    <row r="31" s="1" customFormat="1" spans="1:21">
      <c r="A31" s="3">
        <v>18020267074</v>
      </c>
      <c r="B31" s="1" t="s">
        <v>567</v>
      </c>
      <c r="C31" s="1" t="s">
        <v>568</v>
      </c>
      <c r="D31" s="1" t="s">
        <v>569</v>
      </c>
      <c r="E31" s="1" t="s">
        <v>570</v>
      </c>
      <c r="F31" s="1" t="s">
        <v>391</v>
      </c>
      <c r="G31" s="1" t="s">
        <v>392</v>
      </c>
      <c r="H31" s="1" t="s">
        <v>393</v>
      </c>
      <c r="I31" s="1" t="s">
        <v>571</v>
      </c>
      <c r="J31" s="1" t="s">
        <v>30</v>
      </c>
      <c r="K31" s="1" t="s">
        <v>572</v>
      </c>
      <c r="L31" s="1" t="s">
        <v>572</v>
      </c>
      <c r="M31" s="1" t="s">
        <v>396</v>
      </c>
      <c r="N31" s="1" t="s">
        <v>396</v>
      </c>
      <c r="O31" s="1" t="s">
        <v>397</v>
      </c>
      <c r="P31" s="1" t="s">
        <v>398</v>
      </c>
      <c r="Q31" s="1" t="s">
        <v>399</v>
      </c>
      <c r="R31" s="1" t="s">
        <v>573</v>
      </c>
      <c r="S31" s="1" t="s">
        <v>401</v>
      </c>
      <c r="T31" s="1" t="s">
        <v>402</v>
      </c>
      <c r="U31" s="1" t="s">
        <v>403</v>
      </c>
    </row>
    <row r="32" s="1" customFormat="1" spans="1:21">
      <c r="A32" s="3">
        <v>18019807702</v>
      </c>
      <c r="B32" s="1" t="s">
        <v>567</v>
      </c>
      <c r="C32" s="1" t="s">
        <v>574</v>
      </c>
      <c r="D32" s="1" t="s">
        <v>575</v>
      </c>
      <c r="E32" s="1" t="s">
        <v>576</v>
      </c>
      <c r="F32" s="1" t="s">
        <v>478</v>
      </c>
      <c r="G32" s="1" t="s">
        <v>416</v>
      </c>
      <c r="H32" s="1" t="s">
        <v>393</v>
      </c>
      <c r="I32" s="1" t="s">
        <v>577</v>
      </c>
      <c r="J32" s="1" t="s">
        <v>30</v>
      </c>
      <c r="K32" s="1" t="s">
        <v>578</v>
      </c>
      <c r="L32" s="1" t="s">
        <v>578</v>
      </c>
      <c r="M32" s="1" t="s">
        <v>396</v>
      </c>
      <c r="N32" s="1" t="s">
        <v>396</v>
      </c>
      <c r="O32" s="1" t="s">
        <v>397</v>
      </c>
      <c r="P32" s="1" t="s">
        <v>398</v>
      </c>
      <c r="Q32" s="1" t="s">
        <v>399</v>
      </c>
      <c r="R32" s="1" t="s">
        <v>579</v>
      </c>
      <c r="S32" s="1" t="s">
        <v>401</v>
      </c>
      <c r="T32" s="1" t="s">
        <v>402</v>
      </c>
      <c r="U32" s="1" t="s">
        <v>403</v>
      </c>
    </row>
    <row r="33" s="1" customFormat="1" spans="1:21">
      <c r="A33" s="3">
        <v>18017935547</v>
      </c>
      <c r="B33" s="1" t="s">
        <v>567</v>
      </c>
      <c r="C33" s="1" t="s">
        <v>580</v>
      </c>
      <c r="D33" s="1" t="s">
        <v>581</v>
      </c>
      <c r="E33" s="1" t="s">
        <v>582</v>
      </c>
      <c r="F33" s="1" t="s">
        <v>567</v>
      </c>
      <c r="G33" s="1" t="s">
        <v>540</v>
      </c>
      <c r="H33" s="1" t="s">
        <v>393</v>
      </c>
      <c r="I33" s="1" t="s">
        <v>583</v>
      </c>
      <c r="J33" s="1" t="s">
        <v>30</v>
      </c>
      <c r="K33" s="1" t="s">
        <v>584</v>
      </c>
      <c r="L33" s="1" t="s">
        <v>584</v>
      </c>
      <c r="M33" s="1" t="s">
        <v>396</v>
      </c>
      <c r="N33" s="1" t="s">
        <v>396</v>
      </c>
      <c r="O33" s="1" t="s">
        <v>397</v>
      </c>
      <c r="P33" s="1" t="s">
        <v>398</v>
      </c>
      <c r="Q33" s="1" t="s">
        <v>399</v>
      </c>
      <c r="R33" s="1" t="s">
        <v>585</v>
      </c>
      <c r="S33" s="1" t="s">
        <v>401</v>
      </c>
      <c r="T33" s="1" t="s">
        <v>402</v>
      </c>
      <c r="U33" s="1" t="s">
        <v>403</v>
      </c>
    </row>
    <row r="34" s="1" customFormat="1" spans="1:21">
      <c r="A34" s="3">
        <v>18016873821</v>
      </c>
      <c r="B34" s="1" t="s">
        <v>567</v>
      </c>
      <c r="C34" s="1" t="s">
        <v>586</v>
      </c>
      <c r="D34" s="1" t="s">
        <v>587</v>
      </c>
      <c r="E34" s="1" t="s">
        <v>588</v>
      </c>
      <c r="F34" s="1" t="s">
        <v>507</v>
      </c>
      <c r="G34" s="1" t="s">
        <v>392</v>
      </c>
      <c r="H34" s="1" t="s">
        <v>393</v>
      </c>
      <c r="I34" s="1" t="s">
        <v>589</v>
      </c>
      <c r="J34" s="1" t="s">
        <v>30</v>
      </c>
      <c r="K34" s="1" t="s">
        <v>590</v>
      </c>
      <c r="L34" s="1" t="s">
        <v>590</v>
      </c>
      <c r="M34" s="1" t="s">
        <v>396</v>
      </c>
      <c r="N34" s="1" t="s">
        <v>396</v>
      </c>
      <c r="O34" s="1" t="s">
        <v>397</v>
      </c>
      <c r="P34" s="1" t="s">
        <v>398</v>
      </c>
      <c r="Q34" s="1" t="s">
        <v>399</v>
      </c>
      <c r="R34" s="1" t="s">
        <v>591</v>
      </c>
      <c r="S34" s="1" t="s">
        <v>401</v>
      </c>
      <c r="T34" s="1" t="s">
        <v>402</v>
      </c>
      <c r="U34" s="1" t="s">
        <v>403</v>
      </c>
    </row>
    <row r="35" s="1" customFormat="1" spans="1:21">
      <c r="A35" s="3">
        <v>18016661569</v>
      </c>
      <c r="B35" s="1" t="s">
        <v>567</v>
      </c>
      <c r="C35" s="1" t="s">
        <v>592</v>
      </c>
      <c r="D35" s="1" t="s">
        <v>593</v>
      </c>
      <c r="E35" s="1" t="s">
        <v>594</v>
      </c>
      <c r="F35" s="1" t="s">
        <v>567</v>
      </c>
      <c r="G35" s="1" t="s">
        <v>540</v>
      </c>
      <c r="H35" s="1" t="s">
        <v>393</v>
      </c>
      <c r="I35" s="1" t="s">
        <v>595</v>
      </c>
      <c r="J35" s="1" t="s">
        <v>30</v>
      </c>
      <c r="K35" s="1" t="s">
        <v>596</v>
      </c>
      <c r="L35" s="1" t="s">
        <v>596</v>
      </c>
      <c r="M35" s="1" t="s">
        <v>396</v>
      </c>
      <c r="N35" s="1" t="s">
        <v>396</v>
      </c>
      <c r="O35" s="1" t="s">
        <v>397</v>
      </c>
      <c r="P35" s="1" t="s">
        <v>398</v>
      </c>
      <c r="Q35" s="1" t="s">
        <v>399</v>
      </c>
      <c r="R35" s="1" t="s">
        <v>597</v>
      </c>
      <c r="S35" s="1" t="s">
        <v>401</v>
      </c>
      <c r="T35" s="1" t="s">
        <v>402</v>
      </c>
      <c r="U35" s="1" t="s">
        <v>403</v>
      </c>
    </row>
    <row r="36" s="1" customFormat="1" spans="1:21">
      <c r="A36" s="3">
        <v>18016376267</v>
      </c>
      <c r="B36" s="1" t="s">
        <v>567</v>
      </c>
      <c r="C36" s="1" t="s">
        <v>598</v>
      </c>
      <c r="D36" s="1" t="s">
        <v>535</v>
      </c>
      <c r="E36" s="1" t="s">
        <v>599</v>
      </c>
      <c r="F36" s="1" t="s">
        <v>540</v>
      </c>
      <c r="G36" s="1" t="s">
        <v>478</v>
      </c>
      <c r="H36" s="1" t="s">
        <v>393</v>
      </c>
      <c r="I36" s="1" t="s">
        <v>600</v>
      </c>
      <c r="J36" s="1" t="s">
        <v>30</v>
      </c>
      <c r="K36" s="1" t="s">
        <v>408</v>
      </c>
      <c r="L36" s="1" t="s">
        <v>408</v>
      </c>
      <c r="M36" s="1" t="s">
        <v>396</v>
      </c>
      <c r="N36" s="1" t="s">
        <v>396</v>
      </c>
      <c r="O36" s="1" t="s">
        <v>397</v>
      </c>
      <c r="P36" s="1" t="s">
        <v>398</v>
      </c>
      <c r="Q36" s="1" t="s">
        <v>399</v>
      </c>
      <c r="R36" s="1" t="s">
        <v>601</v>
      </c>
      <c r="S36" s="1" t="s">
        <v>401</v>
      </c>
      <c r="T36" s="1" t="s">
        <v>402</v>
      </c>
      <c r="U36" s="1" t="s">
        <v>403</v>
      </c>
    </row>
    <row r="37" s="1" customFormat="1" spans="1:21">
      <c r="A37" s="3">
        <v>18009204046</v>
      </c>
      <c r="B37" s="1" t="s">
        <v>602</v>
      </c>
      <c r="C37" s="1" t="s">
        <v>603</v>
      </c>
      <c r="D37" s="1" t="s">
        <v>604</v>
      </c>
      <c r="E37" s="1" t="s">
        <v>605</v>
      </c>
      <c r="F37" s="1" t="s">
        <v>602</v>
      </c>
      <c r="G37" s="1" t="s">
        <v>540</v>
      </c>
      <c r="H37" s="1" t="s">
        <v>393</v>
      </c>
      <c r="I37" s="1" t="s">
        <v>606</v>
      </c>
      <c r="J37" s="1" t="s">
        <v>30</v>
      </c>
      <c r="K37" s="1" t="s">
        <v>607</v>
      </c>
      <c r="L37" s="1" t="s">
        <v>608</v>
      </c>
      <c r="M37" s="1" t="s">
        <v>609</v>
      </c>
      <c r="N37" s="1" t="s">
        <v>610</v>
      </c>
      <c r="O37" s="1" t="s">
        <v>397</v>
      </c>
      <c r="P37" s="1" t="s">
        <v>398</v>
      </c>
      <c r="Q37" s="1" t="s">
        <v>399</v>
      </c>
      <c r="R37" s="1" t="s">
        <v>611</v>
      </c>
      <c r="S37" s="1" t="s">
        <v>401</v>
      </c>
      <c r="T37" s="1" t="s">
        <v>402</v>
      </c>
      <c r="U37" s="1" t="s">
        <v>403</v>
      </c>
    </row>
    <row r="38" s="1" customFormat="1" spans="1:21">
      <c r="A38" s="3">
        <v>18008697691</v>
      </c>
      <c r="B38" s="1" t="s">
        <v>612</v>
      </c>
      <c r="C38" s="1" t="s">
        <v>613</v>
      </c>
      <c r="D38" s="1" t="s">
        <v>614</v>
      </c>
      <c r="E38" s="1" t="s">
        <v>615</v>
      </c>
      <c r="F38" s="1" t="s">
        <v>391</v>
      </c>
      <c r="G38" s="1" t="s">
        <v>392</v>
      </c>
      <c r="H38" s="1" t="s">
        <v>393</v>
      </c>
      <c r="I38" s="1" t="s">
        <v>616</v>
      </c>
      <c r="J38" s="1" t="s">
        <v>30</v>
      </c>
      <c r="K38" s="1" t="s">
        <v>489</v>
      </c>
      <c r="L38" s="1" t="s">
        <v>489</v>
      </c>
      <c r="M38" s="1" t="s">
        <v>396</v>
      </c>
      <c r="N38" s="1" t="s">
        <v>396</v>
      </c>
      <c r="O38" s="1" t="s">
        <v>397</v>
      </c>
      <c r="P38" s="1" t="s">
        <v>398</v>
      </c>
      <c r="Q38" s="1" t="s">
        <v>399</v>
      </c>
      <c r="R38" s="1" t="s">
        <v>617</v>
      </c>
      <c r="S38" s="1" t="s">
        <v>401</v>
      </c>
      <c r="T38" s="1" t="s">
        <v>402</v>
      </c>
      <c r="U38" s="1" t="s">
        <v>403</v>
      </c>
    </row>
    <row r="39" s="1" customFormat="1" spans="1:21">
      <c r="A39" s="3">
        <v>18005701441</v>
      </c>
      <c r="B39" s="1" t="s">
        <v>612</v>
      </c>
      <c r="C39" s="1" t="s">
        <v>618</v>
      </c>
      <c r="D39" s="1" t="s">
        <v>619</v>
      </c>
      <c r="E39" s="1" t="s">
        <v>620</v>
      </c>
      <c r="F39" s="1" t="s">
        <v>602</v>
      </c>
      <c r="G39" s="1" t="s">
        <v>540</v>
      </c>
      <c r="H39" s="1" t="s">
        <v>393</v>
      </c>
      <c r="I39" s="1" t="s">
        <v>621</v>
      </c>
      <c r="J39" s="1" t="s">
        <v>30</v>
      </c>
      <c r="K39" s="1" t="s">
        <v>622</v>
      </c>
      <c r="L39" s="1" t="s">
        <v>622</v>
      </c>
      <c r="M39" s="1" t="s">
        <v>396</v>
      </c>
      <c r="N39" s="1" t="s">
        <v>396</v>
      </c>
      <c r="O39" s="1" t="s">
        <v>397</v>
      </c>
      <c r="P39" s="1" t="s">
        <v>398</v>
      </c>
      <c r="Q39" s="1" t="s">
        <v>399</v>
      </c>
      <c r="R39" s="1" t="s">
        <v>623</v>
      </c>
      <c r="S39" s="1" t="s">
        <v>401</v>
      </c>
      <c r="T39" s="1" t="s">
        <v>402</v>
      </c>
      <c r="U39" s="1" t="s">
        <v>453</v>
      </c>
    </row>
    <row r="40" s="1" customFormat="1" spans="1:21">
      <c r="A40" s="3">
        <v>18005442013</v>
      </c>
      <c r="B40" s="1" t="s">
        <v>612</v>
      </c>
      <c r="C40" s="1" t="s">
        <v>624</v>
      </c>
      <c r="D40" s="1" t="s">
        <v>625</v>
      </c>
      <c r="E40" s="1" t="s">
        <v>626</v>
      </c>
      <c r="F40" s="1" t="s">
        <v>507</v>
      </c>
      <c r="G40" s="1" t="s">
        <v>416</v>
      </c>
      <c r="H40" s="1" t="s">
        <v>393</v>
      </c>
      <c r="I40" s="1" t="s">
        <v>627</v>
      </c>
      <c r="J40" s="1" t="s">
        <v>30</v>
      </c>
      <c r="K40" s="1" t="s">
        <v>628</v>
      </c>
      <c r="L40" s="1" t="s">
        <v>628</v>
      </c>
      <c r="M40" s="1" t="s">
        <v>396</v>
      </c>
      <c r="N40" s="1" t="s">
        <v>396</v>
      </c>
      <c r="O40" s="1" t="s">
        <v>397</v>
      </c>
      <c r="P40" s="1" t="s">
        <v>398</v>
      </c>
      <c r="Q40" s="1" t="s">
        <v>399</v>
      </c>
      <c r="R40" s="1" t="s">
        <v>629</v>
      </c>
      <c r="S40" s="1" t="s">
        <v>401</v>
      </c>
      <c r="T40" s="1" t="s">
        <v>402</v>
      </c>
      <c r="U40" s="1" t="s">
        <v>403</v>
      </c>
    </row>
    <row r="41" s="1" customFormat="1" spans="1:21">
      <c r="A41" s="3">
        <v>17981735143</v>
      </c>
      <c r="B41" s="1" t="s">
        <v>630</v>
      </c>
      <c r="C41" s="1" t="s">
        <v>631</v>
      </c>
      <c r="D41" s="1" t="s">
        <v>632</v>
      </c>
      <c r="E41" s="1" t="s">
        <v>633</v>
      </c>
      <c r="F41" s="1" t="s">
        <v>612</v>
      </c>
      <c r="G41" s="1" t="s">
        <v>540</v>
      </c>
      <c r="H41" s="1" t="s">
        <v>393</v>
      </c>
      <c r="I41" s="1" t="s">
        <v>634</v>
      </c>
      <c r="J41" s="1" t="s">
        <v>30</v>
      </c>
      <c r="K41" s="1" t="s">
        <v>635</v>
      </c>
      <c r="L41" s="1" t="s">
        <v>635</v>
      </c>
      <c r="M41" s="1" t="s">
        <v>396</v>
      </c>
      <c r="N41" s="1" t="s">
        <v>396</v>
      </c>
      <c r="O41" s="1" t="s">
        <v>397</v>
      </c>
      <c r="P41" s="1" t="s">
        <v>398</v>
      </c>
      <c r="Q41" s="1" t="s">
        <v>399</v>
      </c>
      <c r="R41" s="1" t="s">
        <v>636</v>
      </c>
      <c r="S41" s="1" t="s">
        <v>401</v>
      </c>
      <c r="T41" s="1" t="s">
        <v>402</v>
      </c>
      <c r="U41" s="1" t="s">
        <v>403</v>
      </c>
    </row>
    <row r="42" s="1" customFormat="1" spans="1:21">
      <c r="A42" s="3">
        <v>17981454891</v>
      </c>
      <c r="B42" s="1" t="s">
        <v>630</v>
      </c>
      <c r="C42" s="1" t="s">
        <v>637</v>
      </c>
      <c r="D42" s="1" t="s">
        <v>389</v>
      </c>
      <c r="E42" s="1" t="s">
        <v>638</v>
      </c>
      <c r="F42" s="1" t="s">
        <v>602</v>
      </c>
      <c r="G42" s="1" t="s">
        <v>540</v>
      </c>
      <c r="H42" s="1" t="s">
        <v>393</v>
      </c>
      <c r="I42" s="1" t="s">
        <v>639</v>
      </c>
      <c r="J42" s="1" t="s">
        <v>30</v>
      </c>
      <c r="K42" s="1" t="s">
        <v>640</v>
      </c>
      <c r="L42" s="1" t="s">
        <v>640</v>
      </c>
      <c r="M42" s="1" t="s">
        <v>396</v>
      </c>
      <c r="N42" s="1" t="s">
        <v>396</v>
      </c>
      <c r="O42" s="1" t="s">
        <v>397</v>
      </c>
      <c r="P42" s="1" t="s">
        <v>398</v>
      </c>
      <c r="Q42" s="1" t="s">
        <v>399</v>
      </c>
      <c r="R42" s="1" t="s">
        <v>641</v>
      </c>
      <c r="S42" s="1" t="s">
        <v>401</v>
      </c>
      <c r="T42" s="1" t="s">
        <v>402</v>
      </c>
      <c r="U42" s="1" t="s">
        <v>403</v>
      </c>
    </row>
    <row r="43" s="1" customFormat="1" spans="1:21">
      <c r="A43" s="3">
        <v>17980657930</v>
      </c>
      <c r="B43" s="1" t="s">
        <v>630</v>
      </c>
      <c r="C43" s="1" t="s">
        <v>642</v>
      </c>
      <c r="D43" s="1" t="s">
        <v>643</v>
      </c>
      <c r="E43" s="1" t="s">
        <v>644</v>
      </c>
      <c r="F43" s="1" t="s">
        <v>478</v>
      </c>
      <c r="G43" s="1" t="s">
        <v>416</v>
      </c>
      <c r="H43" s="1" t="s">
        <v>393</v>
      </c>
      <c r="I43" s="1" t="s">
        <v>645</v>
      </c>
      <c r="J43" s="1" t="s">
        <v>30</v>
      </c>
      <c r="K43" s="1" t="s">
        <v>646</v>
      </c>
      <c r="L43" s="1" t="s">
        <v>646</v>
      </c>
      <c r="M43" s="1" t="s">
        <v>396</v>
      </c>
      <c r="N43" s="1" t="s">
        <v>396</v>
      </c>
      <c r="O43" s="1" t="s">
        <v>397</v>
      </c>
      <c r="P43" s="1" t="s">
        <v>398</v>
      </c>
      <c r="Q43" s="1" t="s">
        <v>399</v>
      </c>
      <c r="R43" s="1" t="s">
        <v>647</v>
      </c>
      <c r="S43" s="1" t="s">
        <v>401</v>
      </c>
      <c r="T43" s="1" t="s">
        <v>402</v>
      </c>
      <c r="U43" s="1" t="s">
        <v>403</v>
      </c>
    </row>
    <row r="44" s="1" customFormat="1" spans="1:21">
      <c r="A44" s="3">
        <v>17977070043</v>
      </c>
      <c r="B44" s="1" t="s">
        <v>648</v>
      </c>
      <c r="C44" s="1" t="s">
        <v>649</v>
      </c>
      <c r="D44" s="1" t="s">
        <v>650</v>
      </c>
      <c r="E44" s="1" t="s">
        <v>651</v>
      </c>
      <c r="F44" s="1" t="s">
        <v>387</v>
      </c>
      <c r="G44" s="1" t="s">
        <v>392</v>
      </c>
      <c r="H44" s="1" t="s">
        <v>393</v>
      </c>
      <c r="I44" s="1" t="s">
        <v>652</v>
      </c>
      <c r="J44" s="1" t="s">
        <v>30</v>
      </c>
      <c r="K44" s="1" t="s">
        <v>653</v>
      </c>
      <c r="L44" s="1" t="s">
        <v>653</v>
      </c>
      <c r="M44" s="1" t="s">
        <v>396</v>
      </c>
      <c r="N44" s="1" t="s">
        <v>396</v>
      </c>
      <c r="O44" s="1" t="s">
        <v>397</v>
      </c>
      <c r="P44" s="1" t="s">
        <v>398</v>
      </c>
      <c r="Q44" s="1" t="s">
        <v>399</v>
      </c>
      <c r="R44" s="1" t="s">
        <v>654</v>
      </c>
      <c r="S44" s="1" t="s">
        <v>401</v>
      </c>
      <c r="T44" s="1" t="s">
        <v>402</v>
      </c>
      <c r="U44" s="1" t="s">
        <v>403</v>
      </c>
    </row>
    <row r="45" s="1" customFormat="1" spans="1:21">
      <c r="A45" s="3">
        <v>17956000379</v>
      </c>
      <c r="B45" s="1" t="s">
        <v>655</v>
      </c>
      <c r="C45" s="1" t="s">
        <v>656</v>
      </c>
      <c r="D45" s="1" t="s">
        <v>657</v>
      </c>
      <c r="E45" s="1" t="s">
        <v>658</v>
      </c>
      <c r="F45" s="1" t="s">
        <v>567</v>
      </c>
      <c r="G45" s="1" t="s">
        <v>507</v>
      </c>
      <c r="H45" s="1" t="s">
        <v>393</v>
      </c>
      <c r="I45" s="1" t="s">
        <v>659</v>
      </c>
      <c r="J45" s="1" t="s">
        <v>30</v>
      </c>
      <c r="K45" s="1" t="s">
        <v>660</v>
      </c>
      <c r="L45" s="1" t="s">
        <v>660</v>
      </c>
      <c r="M45" s="1" t="s">
        <v>396</v>
      </c>
      <c r="N45" s="1" t="s">
        <v>396</v>
      </c>
      <c r="O45" s="1" t="s">
        <v>397</v>
      </c>
      <c r="P45" s="1" t="s">
        <v>398</v>
      </c>
      <c r="Q45" s="1" t="s">
        <v>399</v>
      </c>
      <c r="R45" s="1" t="s">
        <v>661</v>
      </c>
      <c r="S45" s="1" t="s">
        <v>401</v>
      </c>
      <c r="T45" s="1" t="s">
        <v>402</v>
      </c>
      <c r="U45" s="1" t="s">
        <v>453</v>
      </c>
    </row>
    <row r="46" s="1" customFormat="1" spans="1:21">
      <c r="A46" s="3">
        <v>17955881791</v>
      </c>
      <c r="B46" s="1" t="s">
        <v>655</v>
      </c>
      <c r="C46" s="1" t="s">
        <v>662</v>
      </c>
      <c r="D46" s="1" t="s">
        <v>663</v>
      </c>
      <c r="E46" s="1" t="s">
        <v>664</v>
      </c>
      <c r="F46" s="1" t="s">
        <v>416</v>
      </c>
      <c r="G46" s="1" t="s">
        <v>392</v>
      </c>
      <c r="H46" s="1" t="s">
        <v>393</v>
      </c>
      <c r="I46" s="1" t="s">
        <v>665</v>
      </c>
      <c r="J46" s="1" t="s">
        <v>30</v>
      </c>
      <c r="K46" s="1" t="s">
        <v>666</v>
      </c>
      <c r="L46" s="1" t="s">
        <v>666</v>
      </c>
      <c r="M46" s="1" t="s">
        <v>396</v>
      </c>
      <c r="N46" s="1" t="s">
        <v>396</v>
      </c>
      <c r="O46" s="1" t="s">
        <v>397</v>
      </c>
      <c r="P46" s="1" t="s">
        <v>398</v>
      </c>
      <c r="Q46" s="1" t="s">
        <v>399</v>
      </c>
      <c r="R46" s="1" t="s">
        <v>667</v>
      </c>
      <c r="S46" s="1" t="s">
        <v>401</v>
      </c>
      <c r="T46" s="1" t="s">
        <v>402</v>
      </c>
      <c r="U46" s="1" t="s">
        <v>403</v>
      </c>
    </row>
    <row r="47" s="1" customFormat="1" spans="1:21">
      <c r="A47" s="3">
        <v>17955565495</v>
      </c>
      <c r="B47" s="1" t="s">
        <v>655</v>
      </c>
      <c r="C47" s="1" t="s">
        <v>668</v>
      </c>
      <c r="D47" s="1" t="s">
        <v>669</v>
      </c>
      <c r="E47" s="1" t="s">
        <v>670</v>
      </c>
      <c r="F47" s="1" t="s">
        <v>612</v>
      </c>
      <c r="G47" s="1" t="s">
        <v>540</v>
      </c>
      <c r="H47" s="1" t="s">
        <v>393</v>
      </c>
      <c r="I47" s="1" t="s">
        <v>671</v>
      </c>
      <c r="J47" s="1" t="s">
        <v>30</v>
      </c>
      <c r="K47" s="1" t="s">
        <v>608</v>
      </c>
      <c r="L47" s="1" t="s">
        <v>608</v>
      </c>
      <c r="M47" s="1" t="s">
        <v>396</v>
      </c>
      <c r="N47" s="1" t="s">
        <v>396</v>
      </c>
      <c r="O47" s="1" t="s">
        <v>397</v>
      </c>
      <c r="P47" s="1" t="s">
        <v>398</v>
      </c>
      <c r="Q47" s="1" t="s">
        <v>399</v>
      </c>
      <c r="R47" s="1" t="s">
        <v>672</v>
      </c>
      <c r="S47" s="1" t="s">
        <v>401</v>
      </c>
      <c r="T47" s="1" t="s">
        <v>402</v>
      </c>
      <c r="U47" s="1" t="s">
        <v>403</v>
      </c>
    </row>
    <row r="48" s="1" customFormat="1" spans="1:21">
      <c r="A48" s="3">
        <v>17945193619</v>
      </c>
      <c r="B48" s="1" t="s">
        <v>673</v>
      </c>
      <c r="C48" s="1" t="s">
        <v>674</v>
      </c>
      <c r="D48" s="1" t="s">
        <v>675</v>
      </c>
      <c r="E48" s="1" t="s">
        <v>676</v>
      </c>
      <c r="F48" s="1" t="s">
        <v>416</v>
      </c>
      <c r="G48" s="1" t="s">
        <v>387</v>
      </c>
      <c r="H48" s="1" t="s">
        <v>393</v>
      </c>
      <c r="I48" s="1" t="s">
        <v>677</v>
      </c>
      <c r="J48" s="1" t="s">
        <v>30</v>
      </c>
      <c r="K48" s="1" t="s">
        <v>678</v>
      </c>
      <c r="L48" s="1" t="s">
        <v>678</v>
      </c>
      <c r="M48" s="1" t="s">
        <v>396</v>
      </c>
      <c r="N48" s="1" t="s">
        <v>396</v>
      </c>
      <c r="O48" s="1" t="s">
        <v>397</v>
      </c>
      <c r="P48" s="1" t="s">
        <v>398</v>
      </c>
      <c r="Q48" s="1" t="s">
        <v>399</v>
      </c>
      <c r="R48" s="1" t="s">
        <v>679</v>
      </c>
      <c r="S48" s="1" t="s">
        <v>401</v>
      </c>
      <c r="T48" s="1" t="s">
        <v>402</v>
      </c>
      <c r="U48" s="1" t="s">
        <v>403</v>
      </c>
    </row>
    <row r="49" s="1" customFormat="1" spans="1:21">
      <c r="A49" s="3">
        <v>17944817463</v>
      </c>
      <c r="B49" s="1" t="s">
        <v>680</v>
      </c>
      <c r="C49" s="1" t="s">
        <v>681</v>
      </c>
      <c r="D49" s="1" t="s">
        <v>682</v>
      </c>
      <c r="E49" s="1" t="s">
        <v>683</v>
      </c>
      <c r="F49" s="1" t="s">
        <v>387</v>
      </c>
      <c r="G49" s="1" t="s">
        <v>391</v>
      </c>
      <c r="H49" s="1" t="s">
        <v>393</v>
      </c>
      <c r="I49" s="1" t="s">
        <v>684</v>
      </c>
      <c r="J49" s="1" t="s">
        <v>30</v>
      </c>
      <c r="K49" s="1" t="s">
        <v>685</v>
      </c>
      <c r="L49" s="1" t="s">
        <v>685</v>
      </c>
      <c r="M49" s="1" t="s">
        <v>396</v>
      </c>
      <c r="N49" s="1" t="s">
        <v>396</v>
      </c>
      <c r="O49" s="1" t="s">
        <v>397</v>
      </c>
      <c r="P49" s="1" t="s">
        <v>398</v>
      </c>
      <c r="Q49" s="1" t="s">
        <v>399</v>
      </c>
      <c r="R49" s="1" t="s">
        <v>686</v>
      </c>
      <c r="S49" s="1" t="s">
        <v>401</v>
      </c>
      <c r="T49" s="1" t="s">
        <v>402</v>
      </c>
      <c r="U49" s="1" t="s">
        <v>403</v>
      </c>
    </row>
    <row r="50" s="1" customFormat="1" spans="1:21">
      <c r="A50" s="3">
        <v>17940011786</v>
      </c>
      <c r="B50" s="1" t="s">
        <v>687</v>
      </c>
      <c r="C50" s="1" t="s">
        <v>688</v>
      </c>
      <c r="D50" s="1" t="s">
        <v>689</v>
      </c>
      <c r="E50" s="1" t="s">
        <v>690</v>
      </c>
      <c r="F50" s="1" t="s">
        <v>416</v>
      </c>
      <c r="G50" s="1" t="s">
        <v>391</v>
      </c>
      <c r="H50" s="1" t="s">
        <v>393</v>
      </c>
      <c r="I50" s="1" t="s">
        <v>691</v>
      </c>
      <c r="J50" s="1" t="s">
        <v>30</v>
      </c>
      <c r="K50" s="1" t="s">
        <v>692</v>
      </c>
      <c r="L50" s="1" t="s">
        <v>692</v>
      </c>
      <c r="M50" s="1" t="s">
        <v>396</v>
      </c>
      <c r="N50" s="1" t="s">
        <v>396</v>
      </c>
      <c r="O50" s="1" t="s">
        <v>397</v>
      </c>
      <c r="P50" s="1" t="s">
        <v>398</v>
      </c>
      <c r="Q50" s="1" t="s">
        <v>399</v>
      </c>
      <c r="R50" s="1" t="s">
        <v>693</v>
      </c>
      <c r="S50" s="1" t="s">
        <v>401</v>
      </c>
      <c r="T50" s="1" t="s">
        <v>402</v>
      </c>
      <c r="U50" s="1" t="s">
        <v>403</v>
      </c>
    </row>
    <row r="51" s="1" customFormat="1" spans="1:21">
      <c r="A51" s="3">
        <v>17926519338</v>
      </c>
      <c r="B51" s="1" t="s">
        <v>694</v>
      </c>
      <c r="C51" s="1" t="s">
        <v>695</v>
      </c>
      <c r="D51" s="1" t="s">
        <v>696</v>
      </c>
      <c r="E51" s="1" t="s">
        <v>697</v>
      </c>
      <c r="F51" s="1" t="s">
        <v>567</v>
      </c>
      <c r="G51" s="1" t="s">
        <v>540</v>
      </c>
      <c r="H51" s="1" t="s">
        <v>393</v>
      </c>
      <c r="I51" s="1" t="s">
        <v>698</v>
      </c>
      <c r="J51" s="1" t="s">
        <v>30</v>
      </c>
      <c r="K51" s="1" t="s">
        <v>699</v>
      </c>
      <c r="L51" s="1" t="s">
        <v>699</v>
      </c>
      <c r="M51" s="1" t="s">
        <v>396</v>
      </c>
      <c r="N51" s="1" t="s">
        <v>396</v>
      </c>
      <c r="O51" s="1" t="s">
        <v>397</v>
      </c>
      <c r="P51" s="1" t="s">
        <v>398</v>
      </c>
      <c r="Q51" s="1" t="s">
        <v>399</v>
      </c>
      <c r="R51" s="1" t="s">
        <v>700</v>
      </c>
      <c r="S51" s="1" t="s">
        <v>401</v>
      </c>
      <c r="T51" s="1" t="s">
        <v>402</v>
      </c>
      <c r="U51" s="1" t="s">
        <v>403</v>
      </c>
    </row>
    <row r="52" s="1" customFormat="1" spans="1:21">
      <c r="A52" s="3">
        <v>17909678607</v>
      </c>
      <c r="B52" s="1" t="s">
        <v>701</v>
      </c>
      <c r="C52" s="1" t="s">
        <v>702</v>
      </c>
      <c r="D52" s="1" t="s">
        <v>703</v>
      </c>
      <c r="E52" s="1" t="s">
        <v>704</v>
      </c>
      <c r="F52" s="1" t="s">
        <v>478</v>
      </c>
      <c r="G52" s="1" t="s">
        <v>392</v>
      </c>
      <c r="H52" s="1" t="s">
        <v>393</v>
      </c>
      <c r="I52" s="1" t="s">
        <v>705</v>
      </c>
      <c r="J52" s="1" t="s">
        <v>30</v>
      </c>
      <c r="K52" s="1" t="s">
        <v>706</v>
      </c>
      <c r="L52" s="1" t="s">
        <v>706</v>
      </c>
      <c r="M52" s="1" t="s">
        <v>396</v>
      </c>
      <c r="N52" s="1" t="s">
        <v>396</v>
      </c>
      <c r="O52" s="1" t="s">
        <v>397</v>
      </c>
      <c r="P52" s="1" t="s">
        <v>398</v>
      </c>
      <c r="Q52" s="1" t="s">
        <v>399</v>
      </c>
      <c r="R52" s="1" t="s">
        <v>707</v>
      </c>
      <c r="S52" s="1" t="s">
        <v>401</v>
      </c>
      <c r="T52" s="1" t="s">
        <v>402</v>
      </c>
      <c r="U52" s="1" t="s">
        <v>403</v>
      </c>
    </row>
    <row r="53" s="1" customFormat="1" spans="1:21">
      <c r="A53" s="3">
        <v>17909604285</v>
      </c>
      <c r="B53" s="1" t="s">
        <v>701</v>
      </c>
      <c r="C53" s="1" t="s">
        <v>708</v>
      </c>
      <c r="D53" s="1" t="s">
        <v>709</v>
      </c>
      <c r="E53" s="1" t="s">
        <v>710</v>
      </c>
      <c r="F53" s="1" t="s">
        <v>478</v>
      </c>
      <c r="G53" s="1" t="s">
        <v>416</v>
      </c>
      <c r="H53" s="1" t="s">
        <v>393</v>
      </c>
      <c r="I53" s="1" t="s">
        <v>711</v>
      </c>
      <c r="J53" s="1" t="s">
        <v>30</v>
      </c>
      <c r="K53" s="1" t="s">
        <v>712</v>
      </c>
      <c r="L53" s="1" t="s">
        <v>712</v>
      </c>
      <c r="M53" s="1" t="s">
        <v>396</v>
      </c>
      <c r="N53" s="1" t="s">
        <v>396</v>
      </c>
      <c r="O53" s="1" t="s">
        <v>397</v>
      </c>
      <c r="P53" s="1" t="s">
        <v>398</v>
      </c>
      <c r="Q53" s="1" t="s">
        <v>399</v>
      </c>
      <c r="R53" s="1" t="s">
        <v>713</v>
      </c>
      <c r="S53" s="1" t="s">
        <v>401</v>
      </c>
      <c r="T53" s="1" t="s">
        <v>402</v>
      </c>
      <c r="U53" s="1" t="s">
        <v>403</v>
      </c>
    </row>
    <row r="54" s="1" customFormat="1" spans="1:21">
      <c r="A54" s="3">
        <v>17903436632</v>
      </c>
      <c r="B54" s="1" t="s">
        <v>714</v>
      </c>
      <c r="C54" s="1" t="s">
        <v>715</v>
      </c>
      <c r="D54" s="1" t="s">
        <v>716</v>
      </c>
      <c r="E54" s="1" t="s">
        <v>717</v>
      </c>
      <c r="F54" s="1" t="s">
        <v>478</v>
      </c>
      <c r="G54" s="1" t="s">
        <v>416</v>
      </c>
      <c r="H54" s="1" t="s">
        <v>393</v>
      </c>
      <c r="I54" s="1" t="s">
        <v>718</v>
      </c>
      <c r="J54" s="1" t="s">
        <v>30</v>
      </c>
      <c r="K54" s="1" t="s">
        <v>719</v>
      </c>
      <c r="L54" s="1" t="s">
        <v>719</v>
      </c>
      <c r="M54" s="1" t="s">
        <v>396</v>
      </c>
      <c r="N54" s="1" t="s">
        <v>396</v>
      </c>
      <c r="O54" s="1" t="s">
        <v>397</v>
      </c>
      <c r="P54" s="1" t="s">
        <v>398</v>
      </c>
      <c r="Q54" s="1" t="s">
        <v>399</v>
      </c>
      <c r="R54" s="1" t="s">
        <v>720</v>
      </c>
      <c r="S54" s="1" t="s">
        <v>401</v>
      </c>
      <c r="T54" s="1" t="s">
        <v>402</v>
      </c>
      <c r="U54" s="1" t="s">
        <v>403</v>
      </c>
    </row>
    <row r="55" s="1" customFormat="1" spans="1:21">
      <c r="A55" s="3">
        <v>17884421498</v>
      </c>
      <c r="B55" s="1" t="s">
        <v>721</v>
      </c>
      <c r="C55" s="1" t="s">
        <v>722</v>
      </c>
      <c r="D55" s="1" t="s">
        <v>723</v>
      </c>
      <c r="E55" s="1" t="s">
        <v>724</v>
      </c>
      <c r="F55" s="1" t="s">
        <v>387</v>
      </c>
      <c r="G55" s="1" t="s">
        <v>392</v>
      </c>
      <c r="H55" s="1" t="s">
        <v>393</v>
      </c>
      <c r="I55" s="1" t="s">
        <v>725</v>
      </c>
      <c r="J55" s="1" t="s">
        <v>30</v>
      </c>
      <c r="K55" s="1" t="s">
        <v>726</v>
      </c>
      <c r="L55" s="1" t="s">
        <v>726</v>
      </c>
      <c r="M55" s="1" t="s">
        <v>396</v>
      </c>
      <c r="N55" s="1" t="s">
        <v>396</v>
      </c>
      <c r="O55" s="1" t="s">
        <v>397</v>
      </c>
      <c r="P55" s="1" t="s">
        <v>398</v>
      </c>
      <c r="Q55" s="1" t="s">
        <v>399</v>
      </c>
      <c r="R55" s="1" t="s">
        <v>727</v>
      </c>
      <c r="S55" s="1" t="s">
        <v>401</v>
      </c>
      <c r="T55" s="1" t="s">
        <v>402</v>
      </c>
      <c r="U55" s="1" t="s">
        <v>403</v>
      </c>
    </row>
    <row r="56" s="1" customFormat="1" spans="1:21">
      <c r="A56" s="3">
        <v>17805737257</v>
      </c>
      <c r="B56" s="1" t="s">
        <v>728</v>
      </c>
      <c r="C56" s="1" t="s">
        <v>729</v>
      </c>
      <c r="D56" s="1" t="s">
        <v>730</v>
      </c>
      <c r="E56" s="1" t="s">
        <v>731</v>
      </c>
      <c r="F56" s="1" t="s">
        <v>391</v>
      </c>
      <c r="G56" s="1" t="s">
        <v>392</v>
      </c>
      <c r="H56" s="1" t="s">
        <v>393</v>
      </c>
      <c r="I56" s="1" t="s">
        <v>732</v>
      </c>
      <c r="J56" s="1" t="s">
        <v>30</v>
      </c>
      <c r="K56" s="1" t="s">
        <v>733</v>
      </c>
      <c r="L56" s="1" t="s">
        <v>733</v>
      </c>
      <c r="M56" s="1" t="s">
        <v>396</v>
      </c>
      <c r="N56" s="1" t="s">
        <v>396</v>
      </c>
      <c r="O56" s="1" t="s">
        <v>397</v>
      </c>
      <c r="P56" s="1" t="s">
        <v>398</v>
      </c>
      <c r="Q56" s="1" t="s">
        <v>399</v>
      </c>
      <c r="R56" s="1" t="s">
        <v>734</v>
      </c>
      <c r="S56" s="1" t="s">
        <v>401</v>
      </c>
      <c r="T56" s="1" t="s">
        <v>402</v>
      </c>
      <c r="U56" s="1" t="s">
        <v>403</v>
      </c>
    </row>
    <row r="57" s="1" customFormat="1" spans="1:21">
      <c r="A57" s="3">
        <v>17804956994</v>
      </c>
      <c r="B57" s="1" t="s">
        <v>728</v>
      </c>
      <c r="C57" s="1" t="s">
        <v>735</v>
      </c>
      <c r="D57" s="1" t="s">
        <v>736</v>
      </c>
      <c r="E57" s="1" t="s">
        <v>737</v>
      </c>
      <c r="F57" s="1" t="s">
        <v>478</v>
      </c>
      <c r="G57" s="1" t="s">
        <v>416</v>
      </c>
      <c r="H57" s="1" t="s">
        <v>393</v>
      </c>
      <c r="I57" s="1" t="s">
        <v>738</v>
      </c>
      <c r="J57" s="1" t="s">
        <v>30</v>
      </c>
      <c r="K57" s="1" t="s">
        <v>739</v>
      </c>
      <c r="L57" s="1" t="s">
        <v>739</v>
      </c>
      <c r="M57" s="1" t="s">
        <v>396</v>
      </c>
      <c r="N57" s="1" t="s">
        <v>396</v>
      </c>
      <c r="O57" s="1" t="s">
        <v>397</v>
      </c>
      <c r="P57" s="1" t="s">
        <v>398</v>
      </c>
      <c r="Q57" s="1" t="s">
        <v>399</v>
      </c>
      <c r="R57" s="1" t="s">
        <v>740</v>
      </c>
      <c r="S57" s="1" t="s">
        <v>401</v>
      </c>
      <c r="T57" s="1" t="s">
        <v>402</v>
      </c>
      <c r="U57" s="1" t="s">
        <v>403</v>
      </c>
    </row>
    <row r="58" s="1" customFormat="1" spans="1:21">
      <c r="A58" s="3">
        <v>17791267970</v>
      </c>
      <c r="B58" s="1" t="s">
        <v>741</v>
      </c>
      <c r="C58" s="1" t="s">
        <v>742</v>
      </c>
      <c r="D58" s="1" t="s">
        <v>743</v>
      </c>
      <c r="E58" s="1" t="s">
        <v>744</v>
      </c>
      <c r="F58" s="1" t="s">
        <v>567</v>
      </c>
      <c r="G58" s="1" t="s">
        <v>507</v>
      </c>
      <c r="H58" s="1" t="s">
        <v>393</v>
      </c>
      <c r="I58" s="1" t="s">
        <v>745</v>
      </c>
      <c r="J58" s="1" t="s">
        <v>30</v>
      </c>
      <c r="K58" s="1" t="s">
        <v>746</v>
      </c>
      <c r="L58" s="1" t="s">
        <v>746</v>
      </c>
      <c r="M58" s="1" t="s">
        <v>396</v>
      </c>
      <c r="N58" s="1" t="s">
        <v>396</v>
      </c>
      <c r="O58" s="1" t="s">
        <v>397</v>
      </c>
      <c r="P58" s="1" t="s">
        <v>398</v>
      </c>
      <c r="Q58" s="1" t="s">
        <v>399</v>
      </c>
      <c r="R58" s="1" t="s">
        <v>747</v>
      </c>
      <c r="S58" s="1" t="s">
        <v>401</v>
      </c>
      <c r="T58" s="1" t="s">
        <v>402</v>
      </c>
      <c r="U58" s="1" t="s">
        <v>453</v>
      </c>
    </row>
    <row r="59" s="1" customFormat="1" spans="1:21">
      <c r="A59" s="3">
        <v>17735107914</v>
      </c>
      <c r="B59" s="1" t="s">
        <v>748</v>
      </c>
      <c r="C59" s="1" t="s">
        <v>749</v>
      </c>
      <c r="D59" s="1" t="s">
        <v>750</v>
      </c>
      <c r="E59" s="1" t="s">
        <v>751</v>
      </c>
      <c r="F59" s="1" t="s">
        <v>478</v>
      </c>
      <c r="G59" s="1" t="s">
        <v>416</v>
      </c>
      <c r="H59" s="1" t="s">
        <v>393</v>
      </c>
      <c r="I59" s="1" t="s">
        <v>752</v>
      </c>
      <c r="J59" s="1" t="s">
        <v>30</v>
      </c>
      <c r="K59" s="1" t="s">
        <v>753</v>
      </c>
      <c r="L59" s="1" t="s">
        <v>753</v>
      </c>
      <c r="M59" s="1" t="s">
        <v>396</v>
      </c>
      <c r="N59" s="1" t="s">
        <v>396</v>
      </c>
      <c r="O59" s="1" t="s">
        <v>397</v>
      </c>
      <c r="P59" s="1" t="s">
        <v>398</v>
      </c>
      <c r="Q59" s="1" t="s">
        <v>399</v>
      </c>
      <c r="R59" s="1" t="s">
        <v>754</v>
      </c>
      <c r="S59" s="1" t="s">
        <v>401</v>
      </c>
      <c r="T59" s="1" t="s">
        <v>402</v>
      </c>
      <c r="U59" s="1" t="s">
        <v>403</v>
      </c>
    </row>
    <row r="60" s="1" customFormat="1" spans="1:21">
      <c r="A60" s="3">
        <v>17665453653</v>
      </c>
      <c r="B60" s="1" t="s">
        <v>755</v>
      </c>
      <c r="C60" s="1" t="s">
        <v>756</v>
      </c>
      <c r="D60" s="1" t="s">
        <v>757</v>
      </c>
      <c r="E60" s="1" t="s">
        <v>758</v>
      </c>
      <c r="F60" s="1" t="s">
        <v>387</v>
      </c>
      <c r="G60" s="1" t="s">
        <v>392</v>
      </c>
      <c r="H60" s="1" t="s">
        <v>393</v>
      </c>
      <c r="I60" s="1" t="s">
        <v>759</v>
      </c>
      <c r="J60" s="1" t="s">
        <v>30</v>
      </c>
      <c r="K60" s="1" t="s">
        <v>760</v>
      </c>
      <c r="L60" s="1" t="s">
        <v>760</v>
      </c>
      <c r="M60" s="1" t="s">
        <v>396</v>
      </c>
      <c r="N60" s="1" t="s">
        <v>396</v>
      </c>
      <c r="O60" s="1" t="s">
        <v>397</v>
      </c>
      <c r="P60" s="1" t="s">
        <v>398</v>
      </c>
      <c r="Q60" s="1" t="s">
        <v>399</v>
      </c>
      <c r="R60" s="1" t="s">
        <v>761</v>
      </c>
      <c r="S60" s="1" t="s">
        <v>401</v>
      </c>
      <c r="T60" s="1" t="s">
        <v>402</v>
      </c>
      <c r="U60" s="1" t="s">
        <v>403</v>
      </c>
    </row>
    <row r="61" s="1" customFormat="1" spans="1:21">
      <c r="A61" s="3">
        <v>17665423670</v>
      </c>
      <c r="B61" s="1" t="s">
        <v>755</v>
      </c>
      <c r="C61" s="1" t="s">
        <v>762</v>
      </c>
      <c r="D61" s="1" t="s">
        <v>757</v>
      </c>
      <c r="E61" s="1" t="s">
        <v>758</v>
      </c>
      <c r="F61" s="1" t="s">
        <v>387</v>
      </c>
      <c r="G61" s="1" t="s">
        <v>392</v>
      </c>
      <c r="H61" s="1" t="s">
        <v>393</v>
      </c>
      <c r="I61" s="1" t="s">
        <v>759</v>
      </c>
      <c r="J61" s="1" t="s">
        <v>30</v>
      </c>
      <c r="K61" s="1" t="s">
        <v>760</v>
      </c>
      <c r="L61" s="1" t="s">
        <v>760</v>
      </c>
      <c r="M61" s="1" t="s">
        <v>396</v>
      </c>
      <c r="N61" s="1" t="s">
        <v>396</v>
      </c>
      <c r="O61" s="1" t="s">
        <v>397</v>
      </c>
      <c r="P61" s="1" t="s">
        <v>398</v>
      </c>
      <c r="Q61" s="1" t="s">
        <v>399</v>
      </c>
      <c r="R61" s="1" t="s">
        <v>763</v>
      </c>
      <c r="S61" s="1" t="s">
        <v>401</v>
      </c>
      <c r="T61" s="1" t="s">
        <v>402</v>
      </c>
      <c r="U61" s="1" t="s">
        <v>403</v>
      </c>
    </row>
    <row r="62" s="1" customFormat="1" spans="1:21">
      <c r="A62" s="3">
        <v>17642415071</v>
      </c>
      <c r="B62" s="1" t="s">
        <v>764</v>
      </c>
      <c r="C62" s="1" t="s">
        <v>765</v>
      </c>
      <c r="D62" s="1" t="s">
        <v>766</v>
      </c>
      <c r="E62" s="1" t="s">
        <v>767</v>
      </c>
      <c r="F62" s="1" t="s">
        <v>612</v>
      </c>
      <c r="G62" s="1" t="s">
        <v>540</v>
      </c>
      <c r="H62" s="1" t="s">
        <v>393</v>
      </c>
      <c r="I62" s="1" t="s">
        <v>768</v>
      </c>
      <c r="J62" s="1" t="s">
        <v>30</v>
      </c>
      <c r="K62" s="1" t="s">
        <v>769</v>
      </c>
      <c r="L62" s="1" t="s">
        <v>769</v>
      </c>
      <c r="M62" s="1" t="s">
        <v>396</v>
      </c>
      <c r="N62" s="1" t="s">
        <v>396</v>
      </c>
      <c r="O62" s="1" t="s">
        <v>397</v>
      </c>
      <c r="P62" s="1" t="s">
        <v>398</v>
      </c>
      <c r="Q62" s="1" t="s">
        <v>399</v>
      </c>
      <c r="R62" s="1" t="s">
        <v>770</v>
      </c>
      <c r="S62" s="1" t="s">
        <v>401</v>
      </c>
      <c r="T62" s="1" t="s">
        <v>402</v>
      </c>
      <c r="U62" s="1" t="s">
        <v>403</v>
      </c>
    </row>
    <row r="63" s="1" customFormat="1" spans="1:21">
      <c r="A63" s="3">
        <v>17589646393</v>
      </c>
      <c r="B63" s="1" t="s">
        <v>771</v>
      </c>
      <c r="C63" s="1" t="s">
        <v>772</v>
      </c>
      <c r="D63" s="1" t="s">
        <v>773</v>
      </c>
      <c r="E63" s="1" t="s">
        <v>774</v>
      </c>
      <c r="F63" s="1" t="s">
        <v>387</v>
      </c>
      <c r="G63" s="1" t="s">
        <v>392</v>
      </c>
      <c r="H63" s="1" t="s">
        <v>393</v>
      </c>
      <c r="I63" s="1" t="s">
        <v>775</v>
      </c>
      <c r="J63" s="1" t="s">
        <v>30</v>
      </c>
      <c r="K63" s="1" t="s">
        <v>776</v>
      </c>
      <c r="L63" s="1" t="s">
        <v>776</v>
      </c>
      <c r="M63" s="1" t="s">
        <v>396</v>
      </c>
      <c r="N63" s="1" t="s">
        <v>396</v>
      </c>
      <c r="O63" s="1" t="s">
        <v>397</v>
      </c>
      <c r="P63" s="1" t="s">
        <v>398</v>
      </c>
      <c r="Q63" s="1" t="s">
        <v>399</v>
      </c>
      <c r="R63" s="1" t="s">
        <v>777</v>
      </c>
      <c r="S63" s="1" t="s">
        <v>401</v>
      </c>
      <c r="T63" s="1" t="s">
        <v>402</v>
      </c>
      <c r="U63" s="1" t="s">
        <v>403</v>
      </c>
    </row>
    <row r="64" s="1" customFormat="1" spans="1:21">
      <c r="A64" s="3">
        <v>17370246901</v>
      </c>
      <c r="B64" s="1" t="s">
        <v>778</v>
      </c>
      <c r="C64" s="1" t="s">
        <v>779</v>
      </c>
      <c r="D64" s="1" t="s">
        <v>780</v>
      </c>
      <c r="E64" s="1" t="s">
        <v>781</v>
      </c>
      <c r="F64" s="1" t="s">
        <v>567</v>
      </c>
      <c r="G64" s="1" t="s">
        <v>391</v>
      </c>
      <c r="H64" s="1" t="s">
        <v>393</v>
      </c>
      <c r="I64" s="1" t="s">
        <v>782</v>
      </c>
      <c r="J64" s="1" t="s">
        <v>30</v>
      </c>
      <c r="K64" s="1" t="s">
        <v>783</v>
      </c>
      <c r="L64" s="1" t="s">
        <v>783</v>
      </c>
      <c r="M64" s="1" t="s">
        <v>396</v>
      </c>
      <c r="N64" s="1" t="s">
        <v>396</v>
      </c>
      <c r="O64" s="1" t="s">
        <v>397</v>
      </c>
      <c r="P64" s="1" t="s">
        <v>398</v>
      </c>
      <c r="Q64" s="1" t="s">
        <v>399</v>
      </c>
      <c r="R64" s="1" t="s">
        <v>784</v>
      </c>
      <c r="S64" s="1" t="s">
        <v>401</v>
      </c>
      <c r="T64" s="1" t="s">
        <v>402</v>
      </c>
      <c r="U64" s="1" t="s">
        <v>403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2022-06-06T01:56:40Z</dcterms:created>
  <dcterms:modified xsi:type="dcterms:W3CDTF">2022-06-06T02:05:18Z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F496B50A136F4A8CB456C427490DAE11</vt:lpwstr>
  </property>
  <property fmtid="{D5CDD505-2E9C-101B-9397-08002B2CF9AE}" pid="3" name="KSOProductBuildVer">
    <vt:lpwstr>2052-11.1.0.11744</vt:lpwstr>
  </property>
</Properties>
</file>