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<sst xmlns="http://schemas.openxmlformats.org/spreadsheetml/2006/main" count="430" uniqueCount="163">
  <si>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</si>
  <si>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</si>
  <si>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</si>
  <si>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</si>
  <si>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</si>
  <si>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</si>
  <si>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</si>
  <si>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</si>
  <si>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</si>
  <si>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</si>
  <si>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</si>
  <si>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</si>
  <si>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</si>
  <si>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</si>
  <si>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</si>
  <si>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</si>
  <si>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</si>
  <si>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</si>
  <si>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</si>
  <si>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</si>
  <si>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</si>
  <si>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</si>
  <si>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</si>
  <si>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</si>
  <si>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</si>
  <si>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18022428283	</t>
  </si>
  <si>
    <t>Ctrip</t>
  </si>
  <si>
    <t>正常</t>
  </si>
  <si>
    <t>[成都]维也纳酒店(成都南站三瓦窑地铁站店)(83983111)</t>
  </si>
  <si>
    <t>标准大床房&lt;双人入住&gt;&lt;内宾&gt;&lt;预付&gt;&lt;双早&gt;</t>
  </si>
  <si>
    <t>CNY</t>
  </si>
  <si>
    <t>龙辉</t>
  </si>
  <si>
    <t>CA11323220603CNY</t>
  </si>
  <si>
    <t>未提现</t>
  </si>
  <si>
    <t>携程开票</t>
  </si>
  <si>
    <t xml:space="preserve">	</t>
  </si>
  <si>
    <t xml:space="preserve">18022720687	</t>
  </si>
  <si>
    <t>[大庆]锦江之星(大庆新村开发区店)(69028814)</t>
  </si>
  <si>
    <t>零压商务房A&lt;双人入住&gt;&lt;内宾&gt;&lt;预付&gt;&lt;双早&gt;</t>
  </si>
  <si>
    <t>朱良青</t>
  </si>
  <si>
    <t>取消</t>
  </si>
  <si>
    <t xml:space="preserve">18026978744	</t>
  </si>
  <si>
    <t>[广州]麗枫酒店·广州东晓南地铁站店(64199051)</t>
  </si>
  <si>
    <t>雅致大床房&lt;双人入住&gt;&lt;内宾&gt;&lt;预付&gt;&lt;无早&gt;</t>
  </si>
  <si>
    <t>贺奎铭</t>
  </si>
  <si>
    <t>CA11323220604CNY</t>
  </si>
  <si>
    <t xml:space="preserve">18028504279	</t>
  </si>
  <si>
    <t>[成都]维也纳酒店(成都会展中心华阳地铁站店)(71567343)</t>
  </si>
  <si>
    <t>标准单人间&lt;单人入住&gt;&lt;内宾&gt;&lt;预付&gt;&lt;单早&gt;</t>
  </si>
  <si>
    <t>张瑞</t>
  </si>
  <si>
    <t xml:space="preserve">18028812318	</t>
  </si>
  <si>
    <t>[芜湖]维也纳酒店(芜湖方特南翔万商店)(83983483)</t>
  </si>
  <si>
    <t>商务大床房&lt;双人入住&gt;&lt;内宾&gt;&lt;预付&gt;&lt;双早&gt;</t>
  </si>
  <si>
    <t>李海骄</t>
  </si>
  <si>
    <t xml:space="preserve">18028964790	</t>
  </si>
  <si>
    <t>[长沙]麗枫酒店(长沙高铁站树木岭地铁站店)(64223385)</t>
  </si>
  <si>
    <t>豪华双床房&lt;双人入住&gt;&lt;内宾&gt;&lt;预付&gt;&lt;无早&gt;</t>
  </si>
  <si>
    <t>杜斯,杜翔</t>
  </si>
  <si>
    <t xml:space="preserve">18028968554	</t>
  </si>
  <si>
    <t>陈代刚</t>
  </si>
  <si>
    <t xml:space="preserve">2571188	</t>
  </si>
  <si>
    <t xml:space="preserve">18019808513	</t>
  </si>
  <si>
    <t>[泗阳]泗阳上海路亚朵酒店(65109603)</t>
  </si>
  <si>
    <t>几木套房&lt;双人入住&gt;&lt;内宾&gt;&lt;预付&gt;&lt;单早&gt;</t>
  </si>
  <si>
    <t>梁晨</t>
  </si>
  <si>
    <t>CA11323220605CNY</t>
  </si>
  <si>
    <t xml:space="preserve">2568531	</t>
  </si>
  <si>
    <t xml:space="preserve">18026133145	</t>
  </si>
  <si>
    <t>[怀化]城市便捷酒店(怀化第一人民医院医学院店)(71584095)</t>
  </si>
  <si>
    <t>高级双床房&lt;双人入住&gt;&lt;内宾&gt;&lt;预付&gt;&lt;双早&gt;</t>
  </si>
  <si>
    <t>胡实,胡佳</t>
  </si>
  <si>
    <t xml:space="preserve">2570516	</t>
  </si>
  <si>
    <t xml:space="preserve">18034584797	</t>
  </si>
  <si>
    <t>[泰兴]泰兴希尔顿欢朋酒店(83841595)</t>
  </si>
  <si>
    <t>舒适大床房&lt;双人入住&gt;&lt;内宾&gt;&lt;预付&gt;&lt;双早&gt;</t>
  </si>
  <si>
    <t>栾进</t>
  </si>
  <si>
    <t xml:space="preserve">18034822703	</t>
  </si>
  <si>
    <t>[呼和浩特]呼和浩特大召海亮广场亚朵酒店(46264781)</t>
  </si>
  <si>
    <t>雅致双床房&lt;双人入住&gt;&lt;内宾&gt;&lt;预付&gt;&lt;双早&gt;</t>
  </si>
  <si>
    <t>杜玮</t>
  </si>
  <si>
    <t xml:space="preserve">18040597737	</t>
  </si>
  <si>
    <t>[应城]维也纳酒店(应城火车站海山店)(83967725)</t>
  </si>
  <si>
    <t>豪华双床房&lt;双人入住&gt;&lt;内宾&gt;&lt;预付&gt;&lt;双早&gt;</t>
  </si>
  <si>
    <t>宋广憞</t>
  </si>
  <si>
    <t>CA11323220606CNY</t>
  </si>
  <si>
    <t>，</t>
  </si>
  <si>
    <t>A220606094325481</t>
  </si>
  <si>
    <t>CNY / HKD 当前参考汇率: 1.179555021</t>
  </si>
  <si>
    <t>总计： 3939.98 CNY/
4647.42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</si>
  <si>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</si>
  <si>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</si>
  <si>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</si>
  <si>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</si>
  <si>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</si>
  <si>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</si>
  <si>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</si>
  <si>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</si>
  <si>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</si>
  <si>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</si>
  <si>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</si>
  <si>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</si>
  <si>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</si>
  <si>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</si>
  <si>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</si>
  <si>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</si>
  <si>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</si>
  <si>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</si>
  <si>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2022-06-02</t>
  </si>
  <si>
    <t>2574194</t>
  </si>
  <si>
    <t>维也纳酒店(应城火车站海山店)</t>
  </si>
  <si>
    <t>2022-06-03</t>
  </si>
  <si>
    <t>退房日月结</t>
  </si>
  <si>
    <t>205.23</t>
  </si>
  <si>
    <t>RMB</t>
  </si>
  <si>
    <t>0</t>
  </si>
  <si>
    <t>0.00</t>
  </si>
  <si>
    <t>携程汇智国内直连</t>
  </si>
  <si>
    <t>1861</t>
  </si>
  <si>
    <t>2022-06-02 18:51:27</t>
  </si>
  <si>
    <t>否</t>
  </si>
  <si>
    <t>汇智国际旅游发展有限公司</t>
  </si>
  <si>
    <t>直连</t>
  </si>
  <si>
    <t>2022-06-01</t>
  </si>
  <si>
    <t>2572657</t>
  </si>
  <si>
    <t>呼和浩特大召海亮广场亚朵酒店</t>
  </si>
  <si>
    <t>238.42</t>
  </si>
  <si>
    <t>2022-06-01 18:54:11</t>
  </si>
  <si>
    <t>2572562</t>
  </si>
  <si>
    <t>泰兴希尔顿欢朋酒店</t>
  </si>
  <si>
    <t>244.66</t>
  </si>
  <si>
    <t>2022-06-01 17:53:33</t>
  </si>
  <si>
    <t>2022-05-31</t>
  </si>
  <si>
    <t>2571188</t>
  </si>
  <si>
    <t>麗枫酒店(长沙高铁站树木岭地铁站店)</t>
  </si>
  <si>
    <t>156.40</t>
  </si>
  <si>
    <t>2022-05-31 19:19:23</t>
  </si>
  <si>
    <t>2571186</t>
  </si>
  <si>
    <t>2022-05-31 19:18:21</t>
  </si>
  <si>
    <t>2571134</t>
  </si>
  <si>
    <t>维也纳酒店(芜湖方特南翔万商店)</t>
  </si>
  <si>
    <t>263.87</t>
  </si>
  <si>
    <t>2022-05-31 18:38:59</t>
  </si>
  <si>
    <t>2571119</t>
  </si>
  <si>
    <t>维也纳酒店(成都会展中心华阳地铁站店)</t>
  </si>
  <si>
    <t>2022-05-31 18:22:39</t>
  </si>
  <si>
    <t>2570865</t>
  </si>
  <si>
    <t>麗枫酒店·广州东晓南地铁站店</t>
  </si>
  <si>
    <t>240.07</t>
  </si>
  <si>
    <t>2022-05-31 14:53:22</t>
  </si>
  <si>
    <t>2570516</t>
  </si>
  <si>
    <t>城市便捷酒店(怀化第一人民医院医学院店)</t>
  </si>
  <si>
    <t>345.42</t>
  </si>
  <si>
    <t>2022-05-31 10:40:36</t>
  </si>
  <si>
    <t>2022-05-30</t>
  </si>
  <si>
    <t>2569468</t>
  </si>
  <si>
    <t>维也纳酒店(成都南站店)</t>
  </si>
  <si>
    <t>222.42</t>
  </si>
  <si>
    <t>2022-05-30 15:24:24</t>
  </si>
  <si>
    <t>2022-05-29</t>
  </si>
  <si>
    <t>2568531</t>
  </si>
  <si>
    <t>泗阳上海路亚朵酒店</t>
  </si>
  <si>
    <t>1661.86</t>
  </si>
  <si>
    <t>2022-05-29 21:35:03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</si>
</sst>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44711</v>
      </c>
      <c r="G2" s="6">
        <v>44712</v>
      </c>
      <c r="H2" s="4">
        <v>1</v>
      </c>
      <c r="I2" s="4">
        <v>1</v>
      </c>
      <c r="J2" s="4">
        <v>1</v>
      </c>
      <c r="K2" s="4" t="s">
        <v>30</v>
      </c>
      <c r="L2" s="4">
        <v>222.42</v>
      </c>
      <c r="M2" s="4">
        <v>222.42</v>
      </c>
      <c r="N2" s="4" t="s">
        <v>31</v>
      </c>
      <c r="O2" s="4" t="s">
        <v>32</v>
      </c>
      <c r="P2" s="4" t="s">
        <v>33</v>
      </c>
      <c r="Q2" s="4">
        <v>0</v>
      </c>
      <c r="R2" s="8">
        <v>44711</v>
      </c>
      <c r="S2" s="6">
        <v>44715</v>
      </c>
      <c r="T2" s="4" t="s">
        <v>34</v>
      </c>
      <c r="U2" s="4">
        <v>222.42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44711</v>
      </c>
      <c r="G3" s="6">
        <v>44712</v>
      </c>
      <c r="H3" s="4">
        <v>1</v>
      </c>
      <c r="I3" s="4">
        <v>1</v>
      </c>
      <c r="J3" s="4">
        <v>1</v>
      </c>
      <c r="K3" s="4" t="s">
        <v>30</v>
      </c>
      <c r="L3" s="4">
        <v>198.16</v>
      </c>
      <c r="M3" s="4">
        <v>198.16</v>
      </c>
      <c r="N3" s="4" t="s">
        <v>39</v>
      </c>
      <c r="O3" s="4" t="s">
        <v>32</v>
      </c>
      <c r="P3" s="4" t="s">
        <v>33</v>
      </c>
      <c r="Q3" s="4">
        <v>0</v>
      </c>
      <c r="R3" s="8">
        <v>44711</v>
      </c>
      <c r="S3" s="6">
        <v>44715</v>
      </c>
      <c r="T3" s="4" t="s">
        <v>34</v>
      </c>
      <c r="U3" s="4">
        <v>198.16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40</v>
      </c>
      <c r="D4" s="4" t="s">
        <v>37</v>
      </c>
      <c r="E4" s="4" t="s">
        <v>38</v>
      </c>
      <c r="F4" s="6">
        <v>44711</v>
      </c>
      <c r="G4" s="6">
        <v>44712</v>
      </c>
      <c r="H4" s="4">
        <v>1</v>
      </c>
      <c r="I4" s="4">
        <v>1</v>
      </c>
      <c r="J4" s="4">
        <v>1</v>
      </c>
      <c r="K4" s="4" t="s">
        <v>30</v>
      </c>
      <c r="L4" s="4">
        <v>-198.16</v>
      </c>
      <c r="M4" s="4">
        <v>-198.16</v>
      </c>
      <c r="N4" s="4" t="s">
        <v>39</v>
      </c>
      <c r="O4" s="4" t="s">
        <v>32</v>
      </c>
      <c r="P4" s="4" t="s">
        <v>33</v>
      </c>
      <c r="Q4" s="4">
        <v>0</v>
      </c>
      <c r="R4" s="8">
        <v>44711</v>
      </c>
      <c r="S4" s="6">
        <v>44715</v>
      </c>
      <c r="T4" s="4" t="s">
        <v>34</v>
      </c>
      <c r="U4" s="4">
        <v>-198.16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44712</v>
      </c>
      <c r="G5" s="6">
        <v>44713</v>
      </c>
      <c r="H5" s="4">
        <v>1</v>
      </c>
      <c r="I5" s="4">
        <v>1</v>
      </c>
      <c r="J5" s="4">
        <v>1</v>
      </c>
      <c r="K5" s="4" t="s">
        <v>30</v>
      </c>
      <c r="L5" s="4">
        <v>240.07</v>
      </c>
      <c r="M5" s="4">
        <v>240.07</v>
      </c>
      <c r="N5" s="4" t="s">
        <v>44</v>
      </c>
      <c r="O5" s="4" t="s">
        <v>45</v>
      </c>
      <c r="P5" s="4" t="s">
        <v>33</v>
      </c>
      <c r="Q5" s="4">
        <v>0</v>
      </c>
      <c r="R5" s="8">
        <v>44712</v>
      </c>
      <c r="S5" s="6">
        <v>44716</v>
      </c>
      <c r="T5" s="4" t="s">
        <v>34</v>
      </c>
      <c r="U5" s="4">
        <v>240.07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44712</v>
      </c>
      <c r="G6" s="6">
        <v>44713</v>
      </c>
      <c r="H6" s="4">
        <v>1</v>
      </c>
      <c r="I6" s="4">
        <v>1</v>
      </c>
      <c r="J6" s="4">
        <v>1</v>
      </c>
      <c r="K6" s="4" t="s">
        <v>30</v>
      </c>
      <c r="L6" s="4">
        <v>205.23</v>
      </c>
      <c r="M6" s="4">
        <v>205.23</v>
      </c>
      <c r="N6" s="4" t="s">
        <v>49</v>
      </c>
      <c r="O6" s="4" t="s">
        <v>45</v>
      </c>
      <c r="P6" s="4" t="s">
        <v>33</v>
      </c>
      <c r="Q6" s="4">
        <v>0</v>
      </c>
      <c r="R6" s="8">
        <v>44712</v>
      </c>
      <c r="S6" s="6">
        <v>44716</v>
      </c>
      <c r="T6" s="4" t="s">
        <v>34</v>
      </c>
      <c r="U6" s="4">
        <v>205.23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44712</v>
      </c>
      <c r="G7" s="6">
        <v>44713</v>
      </c>
      <c r="H7" s="4">
        <v>1</v>
      </c>
      <c r="I7" s="4">
        <v>1</v>
      </c>
      <c r="J7" s="4">
        <v>1</v>
      </c>
      <c r="K7" s="4" t="s">
        <v>30</v>
      </c>
      <c r="L7" s="4">
        <v>263.87</v>
      </c>
      <c r="M7" s="4">
        <v>263.87</v>
      </c>
      <c r="N7" s="4" t="s">
        <v>53</v>
      </c>
      <c r="O7" s="4" t="s">
        <v>45</v>
      </c>
      <c r="P7" s="4" t="s">
        <v>33</v>
      </c>
      <c r="Q7" s="4">
        <v>0</v>
      </c>
      <c r="R7" s="8">
        <v>44712</v>
      </c>
      <c r="S7" s="6">
        <v>44716</v>
      </c>
      <c r="T7" s="4" t="s">
        <v>34</v>
      </c>
      <c r="U7" s="4">
        <v>263.87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44712</v>
      </c>
      <c r="G8" s="6">
        <v>44713</v>
      </c>
      <c r="H8" s="4">
        <v>1</v>
      </c>
      <c r="I8" s="4">
        <v>1</v>
      </c>
      <c r="J8" s="4">
        <v>1</v>
      </c>
      <c r="K8" s="4" t="s">
        <v>30</v>
      </c>
      <c r="L8" s="4">
        <v>156.4</v>
      </c>
      <c r="M8" s="4">
        <v>156.4</v>
      </c>
      <c r="N8" s="4" t="s">
        <v>57</v>
      </c>
      <c r="O8" s="4" t="s">
        <v>45</v>
      </c>
      <c r="P8" s="4" t="s">
        <v>33</v>
      </c>
      <c r="Q8" s="4">
        <v>0</v>
      </c>
      <c r="R8" s="8">
        <v>44712</v>
      </c>
      <c r="S8" s="6">
        <v>44716</v>
      </c>
      <c r="T8" s="4" t="s">
        <v>34</v>
      </c>
      <c r="U8" s="4">
        <v>156.4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44712</v>
      </c>
      <c r="G9" s="6">
        <v>44713</v>
      </c>
      <c r="H9" s="4">
        <v>1</v>
      </c>
      <c r="I9" s="4">
        <v>1</v>
      </c>
      <c r="J9" s="4">
        <v>1</v>
      </c>
      <c r="K9" s="4" t="s">
        <v>30</v>
      </c>
      <c r="L9" s="4">
        <v>156.4</v>
      </c>
      <c r="M9" s="4">
        <v>156.4</v>
      </c>
      <c r="N9" s="4" t="s">
        <v>59</v>
      </c>
      <c r="O9" s="4" t="s">
        <v>45</v>
      </c>
      <c r="P9" s="4" t="s">
        <v>33</v>
      </c>
      <c r="Q9" s="4">
        <v>0</v>
      </c>
      <c r="R9" s="8">
        <v>44712</v>
      </c>
      <c r="S9" s="6">
        <v>44716</v>
      </c>
      <c r="T9" s="4" t="s">
        <v>34</v>
      </c>
      <c r="U9" s="4">
        <v>156.4</v>
      </c>
      <c r="V9" s="4">
        <v>0</v>
      </c>
      <c r="W9" s="4">
        <v>0</v>
      </c>
      <c r="X9" s="4" t="s">
        <v>60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44710</v>
      </c>
      <c r="G10" s="6">
        <v>44714</v>
      </c>
      <c r="H10" s="4">
        <v>1</v>
      </c>
      <c r="I10" s="4">
        <v>4</v>
      </c>
      <c r="J10" s="4">
        <v>4</v>
      </c>
      <c r="K10" s="4" t="s">
        <v>30</v>
      </c>
      <c r="L10" s="4">
        <v>1661.86</v>
      </c>
      <c r="M10" s="4">
        <v>1661.86</v>
      </c>
      <c r="N10" s="4" t="s">
        <v>64</v>
      </c>
      <c r="O10" s="4" t="s">
        <v>65</v>
      </c>
      <c r="P10" s="4" t="s">
        <v>33</v>
      </c>
      <c r="Q10" s="4">
        <v>0</v>
      </c>
      <c r="R10" s="8">
        <v>44710</v>
      </c>
      <c r="S10" s="6">
        <v>44717</v>
      </c>
      <c r="T10" s="4" t="s">
        <v>34</v>
      </c>
      <c r="U10" s="4">
        <v>1661.86</v>
      </c>
      <c r="V10" s="4">
        <v>0</v>
      </c>
      <c r="W10" s="4">
        <v>0</v>
      </c>
      <c r="X10" s="4" t="s">
        <v>66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44712</v>
      </c>
      <c r="G11" s="6">
        <v>44714</v>
      </c>
      <c r="H11" s="4">
        <v>1</v>
      </c>
      <c r="I11" s="4">
        <v>2</v>
      </c>
      <c r="J11" s="4">
        <v>2</v>
      </c>
      <c r="K11" s="4" t="s">
        <v>30</v>
      </c>
      <c r="L11" s="4">
        <v>345.42</v>
      </c>
      <c r="M11" s="4">
        <v>345.42</v>
      </c>
      <c r="N11" s="4" t="s">
        <v>70</v>
      </c>
      <c r="O11" s="4" t="s">
        <v>65</v>
      </c>
      <c r="P11" s="4" t="s">
        <v>33</v>
      </c>
      <c r="Q11" s="4">
        <v>0</v>
      </c>
      <c r="R11" s="8">
        <v>44712</v>
      </c>
      <c r="S11" s="6">
        <v>44717</v>
      </c>
      <c r="T11" s="4" t="s">
        <v>34</v>
      </c>
      <c r="U11" s="4">
        <v>345.42</v>
      </c>
      <c r="V11" s="4">
        <v>0</v>
      </c>
      <c r="W11" s="4">
        <v>0</v>
      </c>
      <c r="X11" s="4" t="s">
        <v>71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44713</v>
      </c>
      <c r="G12" s="6">
        <v>44714</v>
      </c>
      <c r="H12" s="4">
        <v>1</v>
      </c>
      <c r="I12" s="4">
        <v>1</v>
      </c>
      <c r="J12" s="4">
        <v>1</v>
      </c>
      <c r="K12" s="4" t="s">
        <v>30</v>
      </c>
      <c r="L12" s="4">
        <v>244.66</v>
      </c>
      <c r="M12" s="4">
        <v>244.66</v>
      </c>
      <c r="N12" s="4" t="s">
        <v>75</v>
      </c>
      <c r="O12" s="4" t="s">
        <v>65</v>
      </c>
      <c r="P12" s="4" t="s">
        <v>33</v>
      </c>
      <c r="Q12" s="4">
        <v>0</v>
      </c>
      <c r="R12" s="8">
        <v>44713</v>
      </c>
      <c r="S12" s="6">
        <v>44717</v>
      </c>
      <c r="T12" s="4" t="s">
        <v>34</v>
      </c>
      <c r="U12" s="4">
        <v>244.66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44713</v>
      </c>
      <c r="G13" s="6">
        <v>44714</v>
      </c>
      <c r="H13" s="4">
        <v>1</v>
      </c>
      <c r="I13" s="4">
        <v>1</v>
      </c>
      <c r="J13" s="4">
        <v>1</v>
      </c>
      <c r="K13" s="4" t="s">
        <v>30</v>
      </c>
      <c r="L13" s="4">
        <v>238.42</v>
      </c>
      <c r="M13" s="4">
        <v>238.42</v>
      </c>
      <c r="N13" s="4" t="s">
        <v>79</v>
      </c>
      <c r="O13" s="4" t="s">
        <v>65</v>
      </c>
      <c r="P13" s="4" t="s">
        <v>33</v>
      </c>
      <c r="Q13" s="4">
        <v>0</v>
      </c>
      <c r="R13" s="8">
        <v>44713</v>
      </c>
      <c r="S13" s="6">
        <v>44717</v>
      </c>
      <c r="T13" s="4" t="s">
        <v>34</v>
      </c>
      <c r="U13" s="4">
        <v>238.42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44714</v>
      </c>
      <c r="G14" s="6">
        <v>44715</v>
      </c>
      <c r="H14" s="4">
        <v>1</v>
      </c>
      <c r="I14" s="4">
        <v>1</v>
      </c>
      <c r="J14" s="4">
        <v>1</v>
      </c>
      <c r="K14" s="4" t="s">
        <v>30</v>
      </c>
      <c r="L14" s="4">
        <v>205.23</v>
      </c>
      <c r="M14" s="4">
        <v>205.23</v>
      </c>
      <c r="N14" s="4" t="s">
        <v>83</v>
      </c>
      <c r="O14" s="4" t="s">
        <v>84</v>
      </c>
      <c r="P14" s="4" t="s">
        <v>33</v>
      </c>
      <c r="Q14" s="4">
        <v>0</v>
      </c>
      <c r="R14" s="8">
        <v>44714</v>
      </c>
      <c r="S14" s="6">
        <v>44718</v>
      </c>
      <c r="T14" s="4" t="s">
        <v>34</v>
      </c>
      <c r="U14" s="4">
        <v>205.23</v>
      </c>
      <c r="V14" s="4">
        <v>0</v>
      </c>
      <c r="W14" s="4">
        <v>0</v>
      </c>
      <c r="X14" s="4" t="s">
        <v>35</v>
      </c>
      <c r="Y1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1" sqref="A21:A23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spans="1:9">
      <c r="A2" s="5">
        <v>18022428283</v>
      </c>
      <c r="B2" s="6">
        <v>44711</v>
      </c>
      <c r="C2" s="6">
        <v>44712</v>
      </c>
      <c r="D2" s="4">
        <v>222.42</v>
      </c>
      <c r="E2" s="4" t="str">
        <f>VLOOKUP(A2,HOP!A:L,12,0)</f>
        <v>222.42</v>
      </c>
      <c r="F2" s="4" t="str">
        <f>VLOOKUP(A2,HOP!A:C,3,0)</f>
        <v>2569468</v>
      </c>
      <c r="G2" s="4">
        <f>D2-E2</f>
        <v>0</v>
      </c>
      <c r="H2" s="4" t="str">
        <f>$H$1&amp;F2</f>
        <v>，2569468</v>
      </c>
      <c r="I2" s="4" t="str">
        <f>VLOOKUP(A2,HOP!A:U,21,0)</f>
        <v>直连</v>
      </c>
    </row>
    <row r="3" s="4" customFormat="1" hidden="1" spans="1:9">
      <c r="A3" s="5">
        <v>18022720687</v>
      </c>
      <c r="B3" s="6">
        <v>44711</v>
      </c>
      <c r="C3" s="6">
        <v>44712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3" si="0">D3-E3</f>
        <v>#N/A</v>
      </c>
      <c r="H3" s="4" t="e">
        <f t="shared" ref="H3:H13" si="1">$H$1&amp;F3</f>
        <v>#N/A</v>
      </c>
      <c r="I3" s="4" t="e">
        <f>VLOOKUP(A3,HOP!A:U,21,0)</f>
        <v>#N/A</v>
      </c>
    </row>
    <row r="4" s="4" customFormat="1" spans="1:9">
      <c r="A4" s="5">
        <v>18026978744</v>
      </c>
      <c r="B4" s="6">
        <v>44712</v>
      </c>
      <c r="C4" s="6">
        <v>44713</v>
      </c>
      <c r="D4" s="4">
        <v>240.07</v>
      </c>
      <c r="E4" s="4" t="str">
        <f>VLOOKUP(A4,HOP!A:L,12,0)</f>
        <v>240.07</v>
      </c>
      <c r="F4" s="4" t="str">
        <f>VLOOKUP(A4,HOP!A:C,3,0)</f>
        <v>2570865</v>
      </c>
      <c r="G4" s="4">
        <f t="shared" si="0"/>
        <v>0</v>
      </c>
      <c r="H4" s="4" t="str">
        <f t="shared" si="1"/>
        <v>，2570865</v>
      </c>
      <c r="I4" s="4" t="str">
        <f>VLOOKUP(A4,HOP!A:U,21,0)</f>
        <v>直连</v>
      </c>
    </row>
    <row r="5" s="4" customFormat="1" spans="1:9">
      <c r="A5" s="5">
        <v>18028504279</v>
      </c>
      <c r="B5" s="6">
        <v>44712</v>
      </c>
      <c r="C5" s="6">
        <v>44713</v>
      </c>
      <c r="D5" s="4">
        <v>205.23</v>
      </c>
      <c r="E5" s="4" t="str">
        <f>VLOOKUP(A5,HOP!A:L,12,0)</f>
        <v>205.23</v>
      </c>
      <c r="F5" s="4" t="str">
        <f>VLOOKUP(A5,HOP!A:C,3,0)</f>
        <v>2571119</v>
      </c>
      <c r="G5" s="4">
        <f t="shared" si="0"/>
        <v>0</v>
      </c>
      <c r="H5" s="4" t="str">
        <f t="shared" si="1"/>
        <v>，2571119</v>
      </c>
      <c r="I5" s="4" t="str">
        <f>VLOOKUP(A5,HOP!A:U,21,0)</f>
        <v>直连</v>
      </c>
    </row>
    <row r="6" s="4" customFormat="1" spans="1:9">
      <c r="A6" s="5">
        <v>18028812318</v>
      </c>
      <c r="B6" s="6">
        <v>44712</v>
      </c>
      <c r="C6" s="6">
        <v>44713</v>
      </c>
      <c r="D6" s="4">
        <v>263.87</v>
      </c>
      <c r="E6" s="4" t="str">
        <f>VLOOKUP(A6,HOP!A:L,12,0)</f>
        <v>263.87</v>
      </c>
      <c r="F6" s="4" t="str">
        <f>VLOOKUP(A6,HOP!A:C,3,0)</f>
        <v>2571134</v>
      </c>
      <c r="G6" s="4">
        <f t="shared" si="0"/>
        <v>0</v>
      </c>
      <c r="H6" s="4" t="str">
        <f t="shared" si="1"/>
        <v>，2571134</v>
      </c>
      <c r="I6" s="4" t="str">
        <f>VLOOKUP(A6,HOP!A:U,21,0)</f>
        <v>直连</v>
      </c>
    </row>
    <row r="7" s="4" customFormat="1" spans="1:9">
      <c r="A7" s="5">
        <v>18028964790</v>
      </c>
      <c r="B7" s="6">
        <v>44712</v>
      </c>
      <c r="C7" s="6">
        <v>44713</v>
      </c>
      <c r="D7" s="4">
        <v>156.4</v>
      </c>
      <c r="E7" s="4" t="str">
        <f>VLOOKUP(A7,HOP!A:L,12,0)</f>
        <v>156.40</v>
      </c>
      <c r="F7" s="4" t="str">
        <f>VLOOKUP(A7,HOP!A:C,3,0)</f>
        <v>2571186</v>
      </c>
      <c r="G7" s="4">
        <f t="shared" si="0"/>
        <v>0</v>
      </c>
      <c r="H7" s="4" t="str">
        <f t="shared" si="1"/>
        <v>，2571186</v>
      </c>
      <c r="I7" s="4" t="str">
        <f>VLOOKUP(A7,HOP!A:U,21,0)</f>
        <v>直连</v>
      </c>
    </row>
    <row r="8" s="4" customFormat="1" spans="1:9">
      <c r="A8" s="5">
        <v>18028968554</v>
      </c>
      <c r="B8" s="6">
        <v>44712</v>
      </c>
      <c r="C8" s="6">
        <v>44713</v>
      </c>
      <c r="D8" s="4">
        <v>156.4</v>
      </c>
      <c r="E8" s="4" t="str">
        <f>VLOOKUP(A8,HOP!A:L,12,0)</f>
        <v>156.40</v>
      </c>
      <c r="F8" s="4" t="str">
        <f>VLOOKUP(A8,HOP!A:C,3,0)</f>
        <v>2571188</v>
      </c>
      <c r="G8" s="4">
        <f t="shared" si="0"/>
        <v>0</v>
      </c>
      <c r="H8" s="4" t="str">
        <f t="shared" si="1"/>
        <v>，2571188</v>
      </c>
      <c r="I8" s="4" t="str">
        <f>VLOOKUP(A8,HOP!A:U,21,0)</f>
        <v>直连</v>
      </c>
    </row>
    <row r="9" s="4" customFormat="1" spans="1:9">
      <c r="A9" s="5">
        <v>18019808513</v>
      </c>
      <c r="B9" s="6">
        <v>44710</v>
      </c>
      <c r="C9" s="6">
        <v>44714</v>
      </c>
      <c r="D9" s="4">
        <v>1661.86</v>
      </c>
      <c r="E9" s="4" t="str">
        <f>VLOOKUP(A9,HOP!A:L,12,0)</f>
        <v>1661.86</v>
      </c>
      <c r="F9" s="4" t="str">
        <f>VLOOKUP(A9,HOP!A:C,3,0)</f>
        <v>2568531</v>
      </c>
      <c r="G9" s="4">
        <f t="shared" si="0"/>
        <v>0</v>
      </c>
      <c r="H9" s="4" t="str">
        <f t="shared" si="1"/>
        <v>，2568531</v>
      </c>
      <c r="I9" s="4" t="str">
        <f>VLOOKUP(A9,HOP!A:U,21,0)</f>
        <v>直连</v>
      </c>
    </row>
    <row r="10" s="4" customFormat="1" spans="1:9">
      <c r="A10" s="5">
        <v>18026133145</v>
      </c>
      <c r="B10" s="6">
        <v>44712</v>
      </c>
      <c r="C10" s="6">
        <v>44714</v>
      </c>
      <c r="D10" s="4">
        <v>345.42</v>
      </c>
      <c r="E10" s="4" t="str">
        <f>VLOOKUP(A10,HOP!A:L,12,0)</f>
        <v>345.42</v>
      </c>
      <c r="F10" s="4" t="str">
        <f>VLOOKUP(A10,HOP!A:C,3,0)</f>
        <v>2570516</v>
      </c>
      <c r="G10" s="4">
        <f t="shared" si="0"/>
        <v>0</v>
      </c>
      <c r="H10" s="4" t="str">
        <f t="shared" si="1"/>
        <v>，2570516</v>
      </c>
      <c r="I10" s="4" t="str">
        <f>VLOOKUP(A10,HOP!A:U,21,0)</f>
        <v>直连</v>
      </c>
    </row>
    <row r="11" s="4" customFormat="1" spans="1:9">
      <c r="A11" s="5">
        <v>18034584797</v>
      </c>
      <c r="B11" s="6">
        <v>44713</v>
      </c>
      <c r="C11" s="6">
        <v>44714</v>
      </c>
      <c r="D11" s="4">
        <v>244.66</v>
      </c>
      <c r="E11" s="4" t="str">
        <f>VLOOKUP(A11,HOP!A:L,12,0)</f>
        <v>244.66</v>
      </c>
      <c r="F11" s="4" t="str">
        <f>VLOOKUP(A11,HOP!A:C,3,0)</f>
        <v>2572562</v>
      </c>
      <c r="G11" s="4">
        <f t="shared" si="0"/>
        <v>0</v>
      </c>
      <c r="H11" s="4" t="str">
        <f t="shared" si="1"/>
        <v>，2572562</v>
      </c>
      <c r="I11" s="4" t="str">
        <f>VLOOKUP(A11,HOP!A:U,21,0)</f>
        <v>直连</v>
      </c>
    </row>
    <row r="12" s="4" customFormat="1" spans="1:9">
      <c r="A12" s="5">
        <v>18034822703</v>
      </c>
      <c r="B12" s="6">
        <v>44713</v>
      </c>
      <c r="C12" s="6">
        <v>44714</v>
      </c>
      <c r="D12" s="4">
        <v>238.42</v>
      </c>
      <c r="E12" s="4" t="str">
        <f>VLOOKUP(A12,HOP!A:L,12,0)</f>
        <v>238.42</v>
      </c>
      <c r="F12" s="4" t="str">
        <f>VLOOKUP(A12,HOP!A:C,3,0)</f>
        <v>2572657</v>
      </c>
      <c r="G12" s="4">
        <f t="shared" si="0"/>
        <v>0</v>
      </c>
      <c r="H12" s="4" t="str">
        <f t="shared" si="1"/>
        <v>，2572657</v>
      </c>
      <c r="I12" s="4" t="str">
        <f>VLOOKUP(A12,HOP!A:U,21,0)</f>
        <v>直连</v>
      </c>
    </row>
    <row r="13" s="4" customFormat="1" spans="1:9">
      <c r="A13" s="5">
        <v>18040597737</v>
      </c>
      <c r="B13" s="6">
        <v>44714</v>
      </c>
      <c r="C13" s="6">
        <v>44715</v>
      </c>
      <c r="D13" s="4">
        <v>205.23</v>
      </c>
      <c r="E13" s="4" t="str">
        <f>VLOOKUP(A13,HOP!A:L,12,0)</f>
        <v>205.23</v>
      </c>
      <c r="F13" s="4" t="str">
        <f>VLOOKUP(A13,HOP!A:C,3,0)</f>
        <v>2574194</v>
      </c>
      <c r="G13" s="4">
        <f t="shared" si="0"/>
        <v>0</v>
      </c>
      <c r="H13" s="4" t="str">
        <f t="shared" si="1"/>
        <v>，2574194</v>
      </c>
      <c r="I13" s="4" t="str">
        <f>VLOOKUP(A13,HOP!A:U,21,0)</f>
        <v>直连</v>
      </c>
    </row>
    <row r="15" spans="4:4">
      <c r="D15" s="4">
        <f>SUM(D2:D14)</f>
        <v>3939.98</v>
      </c>
    </row>
    <row r="21" spans="1:1">
      <c r="A21" s="4" t="s">
        <v>86</v>
      </c>
    </row>
    <row r="22" spans="1:1">
      <c r="A22" s="4" t="s">
        <v>87</v>
      </c>
    </row>
    <row r="23" spans="1:1">
      <c r="A23" s="7" t="s">
        <v>88</v>
      </c>
    </row>
  </sheetData>
  <autoFilter ref="A1:X13">
    <filterColumn colId="3">
      <filters>
        <filter val="222.42"/>
        <filter val="238.42"/>
        <filter val="345.42"/>
        <filter val="205.23"/>
        <filter val="156.4"/>
        <filter val="244.66"/>
        <filter val="1661.86"/>
        <filter val="240.07"/>
        <filter val="263.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89</v>
      </c>
      <c r="B1" s="2" t="s">
        <v>90</v>
      </c>
      <c r="C1" s="2" t="s">
        <v>91</v>
      </c>
      <c r="D1" s="2" t="s">
        <v>92</v>
      </c>
      <c r="E1" s="2" t="s">
        <v>13</v>
      </c>
      <c r="F1" s="2" t="s">
        <v>5</v>
      </c>
      <c r="G1" s="2" t="s">
        <v>6</v>
      </c>
      <c r="H1" s="2" t="s">
        <v>93</v>
      </c>
      <c r="I1" s="2" t="s">
        <v>94</v>
      </c>
      <c r="J1" s="2" t="s">
        <v>95</v>
      </c>
      <c r="K1" s="2" t="s">
        <v>96</v>
      </c>
      <c r="L1" s="2" t="s">
        <v>97</v>
      </c>
      <c r="M1" s="2" t="s">
        <v>98</v>
      </c>
      <c r="N1" s="2" t="s">
        <v>99</v>
      </c>
      <c r="O1" s="2" t="s">
        <v>100</v>
      </c>
      <c r="P1" s="2" t="s">
        <v>101</v>
      </c>
      <c r="Q1" s="2" t="s">
        <v>102</v>
      </c>
      <c r="R1" s="2" t="s">
        <v>103</v>
      </c>
      <c r="S1" s="2" t="s">
        <v>104</v>
      </c>
      <c r="T1" s="2" t="s">
        <v>105</v>
      </c>
      <c r="U1" s="2" t="s">
        <v>106</v>
      </c>
    </row>
    <row r="2" s="1" customFormat="1" spans="1:21">
      <c r="A2" s="3">
        <v>18040597737</v>
      </c>
      <c r="B2" s="1" t="s">
        <v>107</v>
      </c>
      <c r="C2" s="1" t="s">
        <v>108</v>
      </c>
      <c r="D2" s="1" t="s">
        <v>109</v>
      </c>
      <c r="E2" s="1" t="s">
        <v>83</v>
      </c>
      <c r="F2" s="1" t="s">
        <v>107</v>
      </c>
      <c r="G2" s="1" t="s">
        <v>110</v>
      </c>
      <c r="H2" s="1" t="s">
        <v>111</v>
      </c>
      <c r="I2" s="1" t="s">
        <v>112</v>
      </c>
      <c r="J2" s="1" t="s">
        <v>113</v>
      </c>
      <c r="K2" s="1" t="s">
        <v>112</v>
      </c>
      <c r="L2" s="1" t="s">
        <v>112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</row>
    <row r="3" s="1" customFormat="1" spans="1:21">
      <c r="A3" s="3">
        <v>18034822703</v>
      </c>
      <c r="B3" s="1" t="s">
        <v>122</v>
      </c>
      <c r="C3" s="1" t="s">
        <v>123</v>
      </c>
      <c r="D3" s="1" t="s">
        <v>124</v>
      </c>
      <c r="E3" s="1" t="s">
        <v>79</v>
      </c>
      <c r="F3" s="1" t="s">
        <v>122</v>
      </c>
      <c r="G3" s="1" t="s">
        <v>107</v>
      </c>
      <c r="H3" s="1" t="s">
        <v>111</v>
      </c>
      <c r="I3" s="1" t="s">
        <v>125</v>
      </c>
      <c r="J3" s="1" t="s">
        <v>113</v>
      </c>
      <c r="K3" s="1" t="s">
        <v>125</v>
      </c>
      <c r="L3" s="1" t="s">
        <v>125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126</v>
      </c>
      <c r="S3" s="1" t="s">
        <v>119</v>
      </c>
      <c r="T3" s="1" t="s">
        <v>120</v>
      </c>
      <c r="U3" s="1" t="s">
        <v>121</v>
      </c>
    </row>
    <row r="4" s="1" customFormat="1" spans="1:21">
      <c r="A4" s="3">
        <v>18034584797</v>
      </c>
      <c r="B4" s="1" t="s">
        <v>122</v>
      </c>
      <c r="C4" s="1" t="s">
        <v>127</v>
      </c>
      <c r="D4" s="1" t="s">
        <v>128</v>
      </c>
      <c r="E4" s="1" t="s">
        <v>75</v>
      </c>
      <c r="F4" s="1" t="s">
        <v>122</v>
      </c>
      <c r="G4" s="1" t="s">
        <v>107</v>
      </c>
      <c r="H4" s="1" t="s">
        <v>111</v>
      </c>
      <c r="I4" s="1" t="s">
        <v>129</v>
      </c>
      <c r="J4" s="1" t="s">
        <v>113</v>
      </c>
      <c r="K4" s="1" t="s">
        <v>129</v>
      </c>
      <c r="L4" s="1" t="s">
        <v>129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117</v>
      </c>
      <c r="R4" s="1" t="s">
        <v>130</v>
      </c>
      <c r="S4" s="1" t="s">
        <v>119</v>
      </c>
      <c r="T4" s="1" t="s">
        <v>120</v>
      </c>
      <c r="U4" s="1" t="s">
        <v>121</v>
      </c>
    </row>
    <row r="5" s="1" customFormat="1" spans="1:21">
      <c r="A5" s="3">
        <v>18028968554</v>
      </c>
      <c r="B5" s="1" t="s">
        <v>131</v>
      </c>
      <c r="C5" s="1" t="s">
        <v>132</v>
      </c>
      <c r="D5" s="1" t="s">
        <v>133</v>
      </c>
      <c r="E5" s="1" t="s">
        <v>59</v>
      </c>
      <c r="F5" s="1" t="s">
        <v>131</v>
      </c>
      <c r="G5" s="1" t="s">
        <v>122</v>
      </c>
      <c r="H5" s="1" t="s">
        <v>111</v>
      </c>
      <c r="I5" s="1" t="s">
        <v>134</v>
      </c>
      <c r="J5" s="1" t="s">
        <v>113</v>
      </c>
      <c r="K5" s="1" t="s">
        <v>134</v>
      </c>
      <c r="L5" s="1" t="s">
        <v>134</v>
      </c>
      <c r="M5" s="1" t="s">
        <v>114</v>
      </c>
      <c r="N5" s="1" t="s">
        <v>114</v>
      </c>
      <c r="O5" s="1" t="s">
        <v>115</v>
      </c>
      <c r="P5" s="1" t="s">
        <v>116</v>
      </c>
      <c r="Q5" s="1" t="s">
        <v>117</v>
      </c>
      <c r="R5" s="1" t="s">
        <v>135</v>
      </c>
      <c r="S5" s="1" t="s">
        <v>119</v>
      </c>
      <c r="T5" s="1" t="s">
        <v>120</v>
      </c>
      <c r="U5" s="1" t="s">
        <v>121</v>
      </c>
    </row>
    <row r="6" s="1" customFormat="1" spans="1:21">
      <c r="A6" s="3">
        <v>18028964790</v>
      </c>
      <c r="B6" s="1" t="s">
        <v>131</v>
      </c>
      <c r="C6" s="1" t="s">
        <v>136</v>
      </c>
      <c r="D6" s="1" t="s">
        <v>133</v>
      </c>
      <c r="E6" s="1" t="s">
        <v>57</v>
      </c>
      <c r="F6" s="1" t="s">
        <v>131</v>
      </c>
      <c r="G6" s="1" t="s">
        <v>122</v>
      </c>
      <c r="H6" s="1" t="s">
        <v>111</v>
      </c>
      <c r="I6" s="1" t="s">
        <v>134</v>
      </c>
      <c r="J6" s="1" t="s">
        <v>113</v>
      </c>
      <c r="K6" s="1" t="s">
        <v>134</v>
      </c>
      <c r="L6" s="1" t="s">
        <v>134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117</v>
      </c>
      <c r="R6" s="1" t="s">
        <v>137</v>
      </c>
      <c r="S6" s="1" t="s">
        <v>119</v>
      </c>
      <c r="T6" s="1" t="s">
        <v>120</v>
      </c>
      <c r="U6" s="1" t="s">
        <v>121</v>
      </c>
    </row>
    <row r="7" s="1" customFormat="1" spans="1:21">
      <c r="A7" s="3">
        <v>18028812318</v>
      </c>
      <c r="B7" s="1" t="s">
        <v>131</v>
      </c>
      <c r="C7" s="1" t="s">
        <v>138</v>
      </c>
      <c r="D7" s="1" t="s">
        <v>139</v>
      </c>
      <c r="E7" s="1" t="s">
        <v>53</v>
      </c>
      <c r="F7" s="1" t="s">
        <v>131</v>
      </c>
      <c r="G7" s="1" t="s">
        <v>122</v>
      </c>
      <c r="H7" s="1" t="s">
        <v>111</v>
      </c>
      <c r="I7" s="1" t="s">
        <v>140</v>
      </c>
      <c r="J7" s="1" t="s">
        <v>113</v>
      </c>
      <c r="K7" s="1" t="s">
        <v>140</v>
      </c>
      <c r="L7" s="1" t="s">
        <v>140</v>
      </c>
      <c r="M7" s="1" t="s">
        <v>114</v>
      </c>
      <c r="N7" s="1" t="s">
        <v>114</v>
      </c>
      <c r="O7" s="1" t="s">
        <v>115</v>
      </c>
      <c r="P7" s="1" t="s">
        <v>116</v>
      </c>
      <c r="Q7" s="1" t="s">
        <v>117</v>
      </c>
      <c r="R7" s="1" t="s">
        <v>141</v>
      </c>
      <c r="S7" s="1" t="s">
        <v>119</v>
      </c>
      <c r="T7" s="1" t="s">
        <v>120</v>
      </c>
      <c r="U7" s="1" t="s">
        <v>121</v>
      </c>
    </row>
    <row r="8" s="1" customFormat="1" spans="1:21">
      <c r="A8" s="3">
        <v>18028504279</v>
      </c>
      <c r="B8" s="1" t="s">
        <v>131</v>
      </c>
      <c r="C8" s="1" t="s">
        <v>142</v>
      </c>
      <c r="D8" s="1" t="s">
        <v>143</v>
      </c>
      <c r="E8" s="1" t="s">
        <v>49</v>
      </c>
      <c r="F8" s="1" t="s">
        <v>131</v>
      </c>
      <c r="G8" s="1" t="s">
        <v>122</v>
      </c>
      <c r="H8" s="1" t="s">
        <v>111</v>
      </c>
      <c r="I8" s="1" t="s">
        <v>112</v>
      </c>
      <c r="J8" s="1" t="s">
        <v>113</v>
      </c>
      <c r="K8" s="1" t="s">
        <v>112</v>
      </c>
      <c r="L8" s="1" t="s">
        <v>112</v>
      </c>
      <c r="M8" s="1" t="s">
        <v>114</v>
      </c>
      <c r="N8" s="1" t="s">
        <v>114</v>
      </c>
      <c r="O8" s="1" t="s">
        <v>115</v>
      </c>
      <c r="P8" s="1" t="s">
        <v>116</v>
      </c>
      <c r="Q8" s="1" t="s">
        <v>117</v>
      </c>
      <c r="R8" s="1" t="s">
        <v>144</v>
      </c>
      <c r="S8" s="1" t="s">
        <v>119</v>
      </c>
      <c r="T8" s="1" t="s">
        <v>120</v>
      </c>
      <c r="U8" s="1" t="s">
        <v>121</v>
      </c>
    </row>
    <row r="9" s="1" customFormat="1" spans="1:21">
      <c r="A9" s="3">
        <v>18026978744</v>
      </c>
      <c r="B9" s="1" t="s">
        <v>131</v>
      </c>
      <c r="C9" s="1" t="s">
        <v>145</v>
      </c>
      <c r="D9" s="1" t="s">
        <v>146</v>
      </c>
      <c r="E9" s="1" t="s">
        <v>44</v>
      </c>
      <c r="F9" s="1" t="s">
        <v>131</v>
      </c>
      <c r="G9" s="1" t="s">
        <v>122</v>
      </c>
      <c r="H9" s="1" t="s">
        <v>111</v>
      </c>
      <c r="I9" s="1" t="s">
        <v>147</v>
      </c>
      <c r="J9" s="1" t="s">
        <v>113</v>
      </c>
      <c r="K9" s="1" t="s">
        <v>147</v>
      </c>
      <c r="L9" s="1" t="s">
        <v>147</v>
      </c>
      <c r="M9" s="1" t="s">
        <v>114</v>
      </c>
      <c r="N9" s="1" t="s">
        <v>114</v>
      </c>
      <c r="O9" s="1" t="s">
        <v>115</v>
      </c>
      <c r="P9" s="1" t="s">
        <v>116</v>
      </c>
      <c r="Q9" s="1" t="s">
        <v>117</v>
      </c>
      <c r="R9" s="1" t="s">
        <v>148</v>
      </c>
      <c r="S9" s="1" t="s">
        <v>119</v>
      </c>
      <c r="T9" s="1" t="s">
        <v>120</v>
      </c>
      <c r="U9" s="1" t="s">
        <v>121</v>
      </c>
    </row>
    <row r="10" s="1" customFormat="1" spans="1:21">
      <c r="A10" s="3">
        <v>18026133145</v>
      </c>
      <c r="B10" s="1" t="s">
        <v>131</v>
      </c>
      <c r="C10" s="1" t="s">
        <v>149</v>
      </c>
      <c r="D10" s="1" t="s">
        <v>150</v>
      </c>
      <c r="E10" s="1" t="s">
        <v>70</v>
      </c>
      <c r="F10" s="1" t="s">
        <v>131</v>
      </c>
      <c r="G10" s="1" t="s">
        <v>107</v>
      </c>
      <c r="H10" s="1" t="s">
        <v>111</v>
      </c>
      <c r="I10" s="1" t="s">
        <v>151</v>
      </c>
      <c r="J10" s="1" t="s">
        <v>113</v>
      </c>
      <c r="K10" s="1" t="s">
        <v>151</v>
      </c>
      <c r="L10" s="1" t="s">
        <v>151</v>
      </c>
      <c r="M10" s="1" t="s">
        <v>114</v>
      </c>
      <c r="N10" s="1" t="s">
        <v>114</v>
      </c>
      <c r="O10" s="1" t="s">
        <v>115</v>
      </c>
      <c r="P10" s="1" t="s">
        <v>116</v>
      </c>
      <c r="Q10" s="1" t="s">
        <v>117</v>
      </c>
      <c r="R10" s="1" t="s">
        <v>152</v>
      </c>
      <c r="S10" s="1" t="s">
        <v>119</v>
      </c>
      <c r="T10" s="1" t="s">
        <v>120</v>
      </c>
      <c r="U10" s="1" t="s">
        <v>121</v>
      </c>
    </row>
    <row r="11" s="1" customFormat="1" spans="1:21">
      <c r="A11" s="3">
        <v>18022428283</v>
      </c>
      <c r="B11" s="1" t="s">
        <v>153</v>
      </c>
      <c r="C11" s="1" t="s">
        <v>154</v>
      </c>
      <c r="D11" s="1" t="s">
        <v>155</v>
      </c>
      <c r="E11" s="1" t="s">
        <v>31</v>
      </c>
      <c r="F11" s="1" t="s">
        <v>153</v>
      </c>
      <c r="G11" s="1" t="s">
        <v>131</v>
      </c>
      <c r="H11" s="1" t="s">
        <v>111</v>
      </c>
      <c r="I11" s="1" t="s">
        <v>156</v>
      </c>
      <c r="J11" s="1" t="s">
        <v>113</v>
      </c>
      <c r="K11" s="1" t="s">
        <v>156</v>
      </c>
      <c r="L11" s="1" t="s">
        <v>156</v>
      </c>
      <c r="M11" s="1" t="s">
        <v>114</v>
      </c>
      <c r="N11" s="1" t="s">
        <v>114</v>
      </c>
      <c r="O11" s="1" t="s">
        <v>115</v>
      </c>
      <c r="P11" s="1" t="s">
        <v>116</v>
      </c>
      <c r="Q11" s="1" t="s">
        <v>117</v>
      </c>
      <c r="R11" s="1" t="s">
        <v>157</v>
      </c>
      <c r="S11" s="1" t="s">
        <v>119</v>
      </c>
      <c r="T11" s="1" t="s">
        <v>120</v>
      </c>
      <c r="U11" s="1" t="s">
        <v>121</v>
      </c>
    </row>
    <row r="12" s="1" customFormat="1" spans="1:21">
      <c r="A12" s="3">
        <v>18019808513</v>
      </c>
      <c r="B12" s="1" t="s">
        <v>158</v>
      </c>
      <c r="C12" s="1" t="s">
        <v>159</v>
      </c>
      <c r="D12" s="1" t="s">
        <v>160</v>
      </c>
      <c r="E12" s="1" t="s">
        <v>64</v>
      </c>
      <c r="F12" s="1" t="s">
        <v>158</v>
      </c>
      <c r="G12" s="1" t="s">
        <v>107</v>
      </c>
      <c r="H12" s="1" t="s">
        <v>111</v>
      </c>
      <c r="I12" s="1" t="s">
        <v>161</v>
      </c>
      <c r="J12" s="1" t="s">
        <v>113</v>
      </c>
      <c r="K12" s="1" t="s">
        <v>161</v>
      </c>
      <c r="L12" s="1" t="s">
        <v>161</v>
      </c>
      <c r="M12" s="1" t="s">
        <v>114</v>
      </c>
      <c r="N12" s="1" t="s">
        <v>114</v>
      </c>
      <c r="O12" s="1" t="s">
        <v>115</v>
      </c>
      <c r="P12" s="1" t="s">
        <v>116</v>
      </c>
      <c r="Q12" s="1" t="s">
        <v>117</v>
      </c>
      <c r="R12" s="1" t="s">
        <v>162</v>
      </c>
      <c r="S12" s="1" t="s">
        <v>119</v>
      </c>
      <c r="T12" s="1" t="s">
        <v>120</v>
      </c>
      <c r="U12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2022-06-06T01:32:48Z</dcterms:created>
  <dcterms:modified xsi:type="dcterms:W3CDTF">2022-06-06T01:40:49Z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B56E8A843987429687CD0135A48EF8C9</vt:lpwstr>
  </property>
  <property fmtid="{D5CDD505-2E9C-101B-9397-08002B2CF9AE}" pid="3" name="KSOProductBuildVer">
    <vt:lpwstr>2052-11.1.0.11744</vt:lpwstr>
  </property>
</Properties>
</file>