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<sst xmlns="http://schemas.openxmlformats.org/spreadsheetml/2006/main" count="507" uniqueCount="195">
  <si>
    <t>去哪儿网酒店预付对账单</t>
  </si>
  <si>
    <t>供应商名称：</t>
  </si>
  <si>
    <t>港丰国际</t>
  </si>
  <si>
    <t>结算周期：</t>
  </si>
  <si>
    <t>2022-05-30至2022-06-05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</si>
  <si>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</si>
  <si>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</si>
  <si>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</si>
  <si>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</si>
  <si>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</si>
  <si>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</si>
  <si>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</si>
  <si>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</si>
  <si>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</si>
  <si>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</si>
  <si>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</si>
  <si>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</si>
  <si>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</si>
  <si>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</si>
  <si>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</si>
  <si>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¥5,973.00</t>
  </si>
  <si>
    <t>¥582.00</t>
  </si>
  <si>
    <t>¥5,391.00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</si>
  <si>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</si>
  <si>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</si>
  <si>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</si>
  <si>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</si>
  <si>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</si>
  <si>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</si>
  <si>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</si>
  <si>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</si>
  <si>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</si>
  <si>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</si>
  <si>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</si>
  <si>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</si>
  <si>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</si>
  <si>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</si>
  <si>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</si>
  <si>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</si>
  <si>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</si>
  <si>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</si>
  <si>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</si>
  <si>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</si>
  <si>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</si>
  <si>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</si>
  <si>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</si>
  <si>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</si>
  <si>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</si>
  <si>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</si>
  <si>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</si>
  <si>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</si>
  <si>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</si>
  <si>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</si>
  <si>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</si>
  <si>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</si>
  <si>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</si>
  <si>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</si>
  <si>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</si>
  <si>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</si>
  <si>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</si>
  <si>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</si>
  <si>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</si>
  <si>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</si>
  <si>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</si>
  <si>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</si>
  <si>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</si>
  <si>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</si>
  <si>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</si>
  <si>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</si>
  <si>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703012622822</t>
  </si>
  <si>
    <t>2568041</t>
  </si>
  <si>
    <t>酒店预付</t>
  </si>
  <si>
    <t>否</t>
  </si>
  <si>
    <t>普通</t>
  </si>
  <si>
    <t>179513999</t>
  </si>
  <si>
    <t>迪拜克里克喜来登酒店</t>
  </si>
  <si>
    <t>1619975</t>
  </si>
  <si>
    <t>XIE/YANGYU|RUAN/LULU</t>
  </si>
  <si>
    <t>2022-05-29</t>
  </si>
  <si>
    <t>2022-05-31</t>
  </si>
  <si>
    <t>¥1,278.00</t>
  </si>
  <si>
    <t>¥112.00</t>
  </si>
  <si>
    <t>¥1,166.00</t>
  </si>
  <si>
    <t>Deluxe  City view Room</t>
  </si>
  <si>
    <t>WEBSITE</t>
  </si>
  <si>
    <t>703013285723</t>
  </si>
  <si>
    <t>2569693</t>
  </si>
  <si>
    <t>158560613</t>
  </si>
  <si>
    <t>素万那普机场奇迹酒店</t>
  </si>
  <si>
    <t>GUO/YUNLONG</t>
  </si>
  <si>
    <t>2022-05-30</t>
  </si>
  <si>
    <t>2022-06-03</t>
  </si>
  <si>
    <t>¥525.00</t>
  </si>
  <si>
    <t>¥48.00</t>
  </si>
  <si>
    <t>¥477.00</t>
  </si>
  <si>
    <t>Deluxe Room</t>
  </si>
  <si>
    <t>703016849133</t>
  </si>
  <si>
    <t>2574212</t>
  </si>
  <si>
    <t>158564390</t>
  </si>
  <si>
    <t>迪拜希尔顿逸林酒店 - 商务湾</t>
  </si>
  <si>
    <t>ZHANG/ZHUOLING</t>
  </si>
  <si>
    <t>2022-06-02</t>
  </si>
  <si>
    <t>¥712.00</t>
  </si>
  <si>
    <t>¥72.00</t>
  </si>
  <si>
    <t>¥640.00</t>
  </si>
  <si>
    <t>deluxe room</t>
  </si>
  <si>
    <t>703016005957</t>
  </si>
  <si>
    <t>2573787</t>
  </si>
  <si>
    <t>158560718</t>
  </si>
  <si>
    <t>曼谷铂尔曼皇权酒店 (SHA Plus+)</t>
  </si>
  <si>
    <t>ZHONG/SHUTING|YU/SHENGHUA</t>
  </si>
  <si>
    <t>2022-06-04</t>
  </si>
  <si>
    <t>2022-06-05</t>
  </si>
  <si>
    <t>¥1,088.00</t>
  </si>
  <si>
    <t>¥110.00</t>
  </si>
  <si>
    <t>¥978.00</t>
  </si>
  <si>
    <t>Superior Twin Room</t>
  </si>
  <si>
    <t>703015009333</t>
  </si>
  <si>
    <t>2571770</t>
  </si>
  <si>
    <t>158578973</t>
  </si>
  <si>
    <t>芭堤雅格兰德中心点酒店 (SHA Extra plus)</t>
  </si>
  <si>
    <t>WANG/HUI</t>
  </si>
  <si>
    <t>2022-06-01</t>
  </si>
  <si>
    <t>¥1,432.00</t>
  </si>
  <si>
    <t>¥144.00</t>
  </si>
  <si>
    <t>¥1,288.00</t>
  </si>
  <si>
    <t>Superior Sea View Room</t>
  </si>
  <si>
    <t>703017770695</t>
  </si>
  <si>
    <t>2575537</t>
  </si>
  <si>
    <t>ZOU/HONG|SONG/XIN</t>
  </si>
  <si>
    <t>¥938.00</t>
  </si>
  <si>
    <t>¥96.00</t>
  </si>
  <si>
    <t>¥842.00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</si>
  <si>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</si>
  <si>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</si>
  <si>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</si>
  <si>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</si>
  <si>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</si>
  <si>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</si>
  <si>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</si>
  <si>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</si>
  <si>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</si>
  <si>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</si>
  <si>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</si>
  <si>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A220607100727481</t>
  </si>
  <si>
    <t>A220607100749481</t>
  </si>
  <si>
    <r>
      <t>总计：</t>
    </r>
    <r>
      <rPr>
        <sz val="10"/>
        <rFont val="Arial"/>
        <charset val="134"/>
      </rPr>
      <t>5391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</si>
  <si>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</si>
  <si>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</si>
  <si>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</si>
  <si>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</si>
  <si>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</si>
  <si>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</si>
  <si>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</si>
  <si>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</si>
  <si>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</si>
  <si>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</si>
  <si>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</si>
  <si>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</si>
  <si>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</si>
  <si>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</si>
  <si>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</si>
  <si>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</si>
  <si>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</si>
  <si>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迪拜河喜来登大酒店</t>
  </si>
  <si>
    <t>ZOU HONG,SONG XIN</t>
  </si>
  <si>
    <t>退房日周结</t>
  </si>
  <si>
    <t>842.00</t>
  </si>
  <si>
    <t>RMB</t>
  </si>
  <si>
    <t>0</t>
  </si>
  <si>
    <t>0.00</t>
  </si>
  <si>
    <t>去哪儿直连</t>
  </si>
  <si>
    <t>31</t>
  </si>
  <si>
    <t>2022-06-03 18:18:16</t>
  </si>
  <si>
    <t>汇智国际旅游发展有限公司</t>
  </si>
  <si>
    <t>直连</t>
  </si>
  <si>
    <t>ZHANG ZHUOLING</t>
  </si>
  <si>
    <t>640.00</t>
  </si>
  <si>
    <t>2022-06-02 19:00:31</t>
  </si>
  <si>
    <t>曼谷铂尔曼皇权酒店</t>
  </si>
  <si>
    <t>ZHONG SHUTING,YU SHENGHUA</t>
  </si>
  <si>
    <t>978.00</t>
  </si>
  <si>
    <t>2022-06-02 16:14:00</t>
  </si>
  <si>
    <t>直采</t>
  </si>
  <si>
    <t>芭堤雅格兰德中心点酒店</t>
  </si>
  <si>
    <t>WANG HUI</t>
  </si>
  <si>
    <t>1288.00</t>
  </si>
  <si>
    <t>2022-06-01 15:35:53</t>
  </si>
  <si>
    <t>曼谷素旺那普机场奇迹酒店</t>
  </si>
  <si>
    <t>GUO YUNLONG</t>
  </si>
  <si>
    <t>477.00</t>
  </si>
  <si>
    <t>2022-05-31 12:08:18</t>
  </si>
  <si>
    <t>XIE YANGYU,RUAN LULU</t>
  </si>
  <si>
    <t>1166.00</t>
  </si>
  <si>
    <t>2022-05-29 14:45:37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</si>
</sst>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5" borderId="14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1" borderId="17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79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101</v>
      </c>
      <c r="P4" s="7" t="s">
        <v>91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108</v>
      </c>
      <c r="H5" s="7" t="s">
        <v>109</v>
      </c>
      <c r="I5" s="7" t="s">
        <v>76</v>
      </c>
      <c r="J5" s="7" t="s">
        <v>2</v>
      </c>
      <c r="K5" s="7" t="s">
        <v>110</v>
      </c>
      <c r="L5" s="7">
        <v>2</v>
      </c>
      <c r="M5" s="7">
        <v>1</v>
      </c>
      <c r="N5" s="7" t="s">
        <v>101</v>
      </c>
      <c r="O5" s="7" t="s">
        <v>111</v>
      </c>
      <c r="P5" s="7" t="s">
        <v>112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119</v>
      </c>
      <c r="H6" s="7" t="s">
        <v>120</v>
      </c>
      <c r="I6" s="7" t="s">
        <v>76</v>
      </c>
      <c r="J6" s="7" t="s">
        <v>2</v>
      </c>
      <c r="K6" s="7" t="s">
        <v>121</v>
      </c>
      <c r="L6" s="7">
        <v>1</v>
      </c>
      <c r="M6" s="7">
        <v>2</v>
      </c>
      <c r="N6" s="7" t="s">
        <v>122</v>
      </c>
      <c r="O6" s="7" t="s">
        <v>91</v>
      </c>
      <c r="P6" s="7" t="s">
        <v>112</v>
      </c>
      <c r="Q6" s="7"/>
      <c r="R6" s="11" t="s">
        <v>123</v>
      </c>
      <c r="S6" s="12" t="s">
        <v>19</v>
      </c>
      <c r="T6" s="7"/>
      <c r="U6" s="11" t="s">
        <v>19</v>
      </c>
      <c r="V6" s="11" t="s">
        <v>123</v>
      </c>
      <c r="W6" s="12" t="s">
        <v>124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74</v>
      </c>
      <c r="H7" s="7" t="s">
        <v>75</v>
      </c>
      <c r="I7" s="7" t="s">
        <v>76</v>
      </c>
      <c r="J7" s="7" t="s">
        <v>2</v>
      </c>
      <c r="K7" s="7" t="s">
        <v>129</v>
      </c>
      <c r="L7" s="7">
        <v>1</v>
      </c>
      <c r="M7" s="7">
        <v>2</v>
      </c>
      <c r="N7" s="7" t="s">
        <v>91</v>
      </c>
      <c r="O7" s="7" t="s">
        <v>91</v>
      </c>
      <c r="P7" s="7" t="s">
        <v>112</v>
      </c>
      <c r="Q7" s="7"/>
      <c r="R7" s="11" t="s">
        <v>130</v>
      </c>
      <c r="S7" s="12" t="s">
        <v>19</v>
      </c>
      <c r="T7" s="7"/>
      <c r="U7" s="11" t="s">
        <v>19</v>
      </c>
      <c r="V7" s="11" t="s">
        <v>130</v>
      </c>
      <c r="W7" s="12" t="s">
        <v>131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83</v>
      </c>
      <c r="AF7" t="s">
        <v>84</v>
      </c>
      <c r="AG7" t="s">
        <v>72</v>
      </c>
      <c r="AH7" t="s">
        <v>19</v>
      </c>
    </row>
    <row r="8" customHeight="1" spans="1:32">
      <c r="A8" s="10" t="s">
        <v>133</v>
      </c>
      <c r="B8" s="10"/>
      <c r="C8" s="10" t="s">
        <v>134</v>
      </c>
      <c r="D8" s="10"/>
      <c r="E8" s="10"/>
      <c r="F8" s="10"/>
      <c r="G8" s="10" t="s">
        <v>134</v>
      </c>
      <c r="H8" s="10" t="s">
        <v>134</v>
      </c>
      <c r="I8" s="10" t="s">
        <v>134</v>
      </c>
      <c r="J8" s="10" t="s">
        <v>134</v>
      </c>
      <c r="K8" s="10" t="s">
        <v>134</v>
      </c>
      <c r="L8" s="10" t="s">
        <v>134</v>
      </c>
      <c r="M8" s="10" t="s">
        <v>134</v>
      </c>
      <c r="N8" s="10" t="s">
        <v>134</v>
      </c>
      <c r="O8" s="10" t="s">
        <v>134</v>
      </c>
      <c r="P8" s="10" t="s">
        <v>134</v>
      </c>
      <c r="Q8" s="10"/>
      <c r="R8" s="13" t="s">
        <v>20</v>
      </c>
      <c r="S8" s="13" t="s">
        <v>19</v>
      </c>
      <c r="T8" s="10" t="s">
        <v>134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134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135</v>
      </c>
      <c r="B1" s="4" t="s">
        <v>136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137</v>
      </c>
      <c r="H1" s="4" t="s">
        <v>138</v>
      </c>
      <c r="I1" s="4" t="s">
        <v>13</v>
      </c>
      <c r="J1" s="4" t="s">
        <v>17</v>
      </c>
      <c r="K1" s="4" t="s">
        <v>18</v>
      </c>
      <c r="L1" s="9" t="s">
        <v>139</v>
      </c>
      <c r="M1" s="4" t="s">
        <v>140</v>
      </c>
      <c r="N1" s="4" t="s">
        <v>141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C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143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1166</v>
      </c>
      <c r="E2" t="str">
        <f>VLOOKUP(A2,HOP!A:L,12,0)</f>
        <v>1166.00</v>
      </c>
      <c r="F2" t="str">
        <f>VLOOKUP(A2,HOP!A:C,3,0)</f>
        <v>2568041</v>
      </c>
      <c r="G2">
        <f>D2-E2</f>
        <v>0</v>
      </c>
      <c r="H2" t="str">
        <f>$H$1&amp;F2</f>
        <v>，2568041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79</v>
      </c>
      <c r="C3" s="7" t="s">
        <v>91</v>
      </c>
      <c r="D3" s="3">
        <v>477</v>
      </c>
      <c r="E3" t="str">
        <f>VLOOKUP(A3,HOP!A:L,12,0)</f>
        <v>477.00</v>
      </c>
      <c r="F3" t="str">
        <f>VLOOKUP(A3,HOP!A:C,3,0)</f>
        <v>2569693</v>
      </c>
      <c r="G3">
        <f>D3-E3</f>
        <v>0</v>
      </c>
      <c r="H3" t="str">
        <f>$H$1&amp;F3</f>
        <v>，2569693</v>
      </c>
      <c r="I3" t="str">
        <f>VLOOKUP(A3,HOP!A:U,21,0)</f>
        <v>直采</v>
      </c>
    </row>
    <row r="4" ht="14.25" customHeight="1" spans="1:9">
      <c r="A4" s="6" t="s">
        <v>96</v>
      </c>
      <c r="B4" s="7" t="s">
        <v>101</v>
      </c>
      <c r="C4" s="7" t="s">
        <v>91</v>
      </c>
      <c r="D4" s="3">
        <v>640</v>
      </c>
      <c r="E4" t="str">
        <f>VLOOKUP(A4,HOP!A:L,12,0)</f>
        <v>640.00</v>
      </c>
      <c r="F4" t="str">
        <f>VLOOKUP(A4,HOP!A:C,3,0)</f>
        <v>2574212</v>
      </c>
      <c r="G4">
        <f>D4-E4</f>
        <v>0</v>
      </c>
      <c r="H4" t="str">
        <f>$H$1&amp;F4</f>
        <v>，2574212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111</v>
      </c>
      <c r="C5" s="7" t="s">
        <v>112</v>
      </c>
      <c r="D5" s="3">
        <v>978</v>
      </c>
      <c r="E5" t="str">
        <f>VLOOKUP(A5,HOP!A:L,12,0)</f>
        <v>978.00</v>
      </c>
      <c r="F5" t="str">
        <f>VLOOKUP(A5,HOP!A:C,3,0)</f>
        <v>2573787</v>
      </c>
      <c r="G5">
        <f>D5-E5</f>
        <v>0</v>
      </c>
      <c r="H5" t="str">
        <f>$H$1&amp;F5</f>
        <v>，2573787</v>
      </c>
      <c r="I5" t="str">
        <f>VLOOKUP(A5,HOP!A:U,21,0)</f>
        <v>直采</v>
      </c>
    </row>
    <row r="6" ht="14.25" customHeight="1" spans="1:9">
      <c r="A6" s="6" t="s">
        <v>117</v>
      </c>
      <c r="B6" s="7" t="s">
        <v>91</v>
      </c>
      <c r="C6" s="7" t="s">
        <v>112</v>
      </c>
      <c r="D6" s="3">
        <v>1288</v>
      </c>
      <c r="E6" t="str">
        <f>VLOOKUP(A6,HOP!A:L,12,0)</f>
        <v>1288.00</v>
      </c>
      <c r="F6" t="str">
        <f>VLOOKUP(A6,HOP!A:C,3,0)</f>
        <v>2571770</v>
      </c>
      <c r="G6">
        <f>D6-E6</f>
        <v>0</v>
      </c>
      <c r="H6" t="str">
        <f>$H$1&amp;F6</f>
        <v>，2571770</v>
      </c>
      <c r="I6" t="str">
        <f>VLOOKUP(A6,HOP!A:U,21,0)</f>
        <v>直采</v>
      </c>
    </row>
    <row r="7" ht="14.25" customHeight="1" spans="1:9">
      <c r="A7" s="6" t="s">
        <v>127</v>
      </c>
      <c r="B7" s="7" t="s">
        <v>91</v>
      </c>
      <c r="C7" s="7" t="s">
        <v>112</v>
      </c>
      <c r="D7" s="3">
        <v>842</v>
      </c>
      <c r="E7" t="str">
        <f>VLOOKUP(A7,HOP!A:L,12,0)</f>
        <v>842.00</v>
      </c>
      <c r="F7" t="str">
        <f>VLOOKUP(A7,HOP!A:C,3,0)</f>
        <v>2575537</v>
      </c>
      <c r="G7">
        <f>D7-E7</f>
        <v>0</v>
      </c>
      <c r="H7" t="str">
        <f>$H$1&amp;F7</f>
        <v>，2575537</v>
      </c>
      <c r="I7" t="str">
        <f>VLOOKUP(A7,HOP!A:U,21,0)</f>
        <v>直连</v>
      </c>
    </row>
    <row r="9" spans="4:4">
      <c r="D9" s="3">
        <f>SUM(D2:D8)</f>
        <v>5391</v>
      </c>
    </row>
    <row r="10" ht="14.25" spans="4:4">
      <c r="D10" s="8" t="s">
        <v>22</v>
      </c>
    </row>
    <row r="14" spans="1:3">
      <c r="A14" t="s">
        <v>144</v>
      </c>
      <c r="C14">
        <v>2743</v>
      </c>
    </row>
    <row r="15" spans="1:3">
      <c r="A15" t="s">
        <v>145</v>
      </c>
      <c r="C15">
        <v>2648</v>
      </c>
    </row>
    <row r="16" spans="1:3">
      <c r="A16" s="5" t="s">
        <v>146</v>
      </c>
      <c r="C16">
        <f>SUM(C14:C15)</f>
        <v>5391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1">
      <c r="A1" s="2" t="s">
        <v>147</v>
      </c>
      <c r="B1" s="2" t="s">
        <v>148</v>
      </c>
      <c r="C1" s="2" t="s">
        <v>149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  <c r="U1" s="2" t="s">
        <v>163</v>
      </c>
    </row>
    <row r="2" s="1" customFormat="1" spans="1:21">
      <c r="A2" s="1" t="s">
        <v>127</v>
      </c>
      <c r="B2" s="1" t="s">
        <v>91</v>
      </c>
      <c r="C2" s="1" t="s">
        <v>128</v>
      </c>
      <c r="D2" s="1" t="s">
        <v>164</v>
      </c>
      <c r="E2" s="1" t="s">
        <v>165</v>
      </c>
      <c r="F2" s="1" t="s">
        <v>91</v>
      </c>
      <c r="G2" s="1" t="s">
        <v>112</v>
      </c>
      <c r="H2" s="1" t="s">
        <v>166</v>
      </c>
      <c r="I2" s="1" t="s">
        <v>167</v>
      </c>
      <c r="J2" s="1" t="s">
        <v>168</v>
      </c>
      <c r="K2" s="1" t="s">
        <v>167</v>
      </c>
      <c r="L2" s="1" t="s">
        <v>167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72</v>
      </c>
      <c r="T2" s="1" t="s">
        <v>174</v>
      </c>
      <c r="U2" s="1" t="s">
        <v>175</v>
      </c>
    </row>
    <row r="3" s="1" customFormat="1" spans="1:21">
      <c r="A3" s="1" t="s">
        <v>96</v>
      </c>
      <c r="B3" s="1" t="s">
        <v>101</v>
      </c>
      <c r="C3" s="1" t="s">
        <v>97</v>
      </c>
      <c r="D3" s="1" t="s">
        <v>99</v>
      </c>
      <c r="E3" s="1" t="s">
        <v>176</v>
      </c>
      <c r="F3" s="1" t="s">
        <v>101</v>
      </c>
      <c r="G3" s="1" t="s">
        <v>91</v>
      </c>
      <c r="H3" s="1" t="s">
        <v>166</v>
      </c>
      <c r="I3" s="1" t="s">
        <v>177</v>
      </c>
      <c r="J3" s="1" t="s">
        <v>168</v>
      </c>
      <c r="K3" s="1" t="s">
        <v>177</v>
      </c>
      <c r="L3" s="1" t="s">
        <v>177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172</v>
      </c>
      <c r="R3" s="1" t="s">
        <v>178</v>
      </c>
      <c r="S3" s="1" t="s">
        <v>72</v>
      </c>
      <c r="T3" s="1" t="s">
        <v>174</v>
      </c>
      <c r="U3" s="1" t="s">
        <v>175</v>
      </c>
    </row>
    <row r="4" s="1" customFormat="1" spans="1:21">
      <c r="A4" s="1" t="s">
        <v>106</v>
      </c>
      <c r="B4" s="1" t="s">
        <v>101</v>
      </c>
      <c r="C4" s="1" t="s">
        <v>107</v>
      </c>
      <c r="D4" s="1" t="s">
        <v>179</v>
      </c>
      <c r="E4" s="1" t="s">
        <v>180</v>
      </c>
      <c r="F4" s="1" t="s">
        <v>111</v>
      </c>
      <c r="G4" s="1" t="s">
        <v>112</v>
      </c>
      <c r="H4" s="1" t="s">
        <v>166</v>
      </c>
      <c r="I4" s="1" t="s">
        <v>181</v>
      </c>
      <c r="J4" s="1" t="s">
        <v>168</v>
      </c>
      <c r="K4" s="1" t="s">
        <v>181</v>
      </c>
      <c r="L4" s="1" t="s">
        <v>181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172</v>
      </c>
      <c r="R4" s="1" t="s">
        <v>182</v>
      </c>
      <c r="S4" s="1" t="s">
        <v>72</v>
      </c>
      <c r="T4" s="1" t="s">
        <v>174</v>
      </c>
      <c r="U4" s="1" t="s">
        <v>183</v>
      </c>
    </row>
    <row r="5" s="1" customFormat="1" spans="1:21">
      <c r="A5" s="1" t="s">
        <v>117</v>
      </c>
      <c r="B5" s="1" t="s">
        <v>122</v>
      </c>
      <c r="C5" s="1" t="s">
        <v>118</v>
      </c>
      <c r="D5" s="1" t="s">
        <v>184</v>
      </c>
      <c r="E5" s="1" t="s">
        <v>185</v>
      </c>
      <c r="F5" s="1" t="s">
        <v>91</v>
      </c>
      <c r="G5" s="1" t="s">
        <v>112</v>
      </c>
      <c r="H5" s="1" t="s">
        <v>166</v>
      </c>
      <c r="I5" s="1" t="s">
        <v>186</v>
      </c>
      <c r="J5" s="1" t="s">
        <v>168</v>
      </c>
      <c r="K5" s="1" t="s">
        <v>186</v>
      </c>
      <c r="L5" s="1" t="s">
        <v>186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172</v>
      </c>
      <c r="R5" s="1" t="s">
        <v>187</v>
      </c>
      <c r="S5" s="1" t="s">
        <v>72</v>
      </c>
      <c r="T5" s="1" t="s">
        <v>174</v>
      </c>
      <c r="U5" s="1" t="s">
        <v>183</v>
      </c>
    </row>
    <row r="6" s="1" customFormat="1" spans="1:21">
      <c r="A6" s="1" t="s">
        <v>85</v>
      </c>
      <c r="B6" s="1" t="s">
        <v>90</v>
      </c>
      <c r="C6" s="1" t="s">
        <v>86</v>
      </c>
      <c r="D6" s="1" t="s">
        <v>188</v>
      </c>
      <c r="E6" s="1" t="s">
        <v>189</v>
      </c>
      <c r="F6" s="1" t="s">
        <v>79</v>
      </c>
      <c r="G6" s="1" t="s">
        <v>91</v>
      </c>
      <c r="H6" s="1" t="s">
        <v>166</v>
      </c>
      <c r="I6" s="1" t="s">
        <v>190</v>
      </c>
      <c r="J6" s="1" t="s">
        <v>168</v>
      </c>
      <c r="K6" s="1" t="s">
        <v>190</v>
      </c>
      <c r="L6" s="1" t="s">
        <v>190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172</v>
      </c>
      <c r="R6" s="1" t="s">
        <v>191</v>
      </c>
      <c r="S6" s="1" t="s">
        <v>72</v>
      </c>
      <c r="T6" s="1" t="s">
        <v>174</v>
      </c>
      <c r="U6" s="1" t="s">
        <v>183</v>
      </c>
    </row>
    <row r="7" s="1" customFormat="1" spans="1:21">
      <c r="A7" s="1" t="s">
        <v>69</v>
      </c>
      <c r="B7" s="1" t="s">
        <v>78</v>
      </c>
      <c r="C7" s="1" t="s">
        <v>70</v>
      </c>
      <c r="D7" s="1" t="s">
        <v>164</v>
      </c>
      <c r="E7" s="1" t="s">
        <v>192</v>
      </c>
      <c r="F7" s="1" t="s">
        <v>78</v>
      </c>
      <c r="G7" s="1" t="s">
        <v>79</v>
      </c>
      <c r="H7" s="1" t="s">
        <v>166</v>
      </c>
      <c r="I7" s="1" t="s">
        <v>193</v>
      </c>
      <c r="J7" s="1" t="s">
        <v>168</v>
      </c>
      <c r="K7" s="1" t="s">
        <v>193</v>
      </c>
      <c r="L7" s="1" t="s">
        <v>193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172</v>
      </c>
      <c r="R7" s="1" t="s">
        <v>194</v>
      </c>
      <c r="S7" s="1" t="s">
        <v>72</v>
      </c>
      <c r="T7" s="1" t="s">
        <v>174</v>
      </c>
      <c r="U7" s="1" t="s">
        <v>175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2022-06-07T02:05:08Z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513E8ACBA83C4F84BDAA81EC52D86BB7</vt:lpwstr>
  </property>
</Properties>
</file>