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<sst xmlns="http://schemas.openxmlformats.org/spreadsheetml/2006/main" count="507" uniqueCount="187">
  <si>
    <t>去哪儿网酒店预付对账单</t>
  </si>
  <si>
    <t>供应商名称：</t>
  </si>
  <si>
    <t>趣悠游</t>
  </si>
  <si>
    <t>结算周期：</t>
  </si>
  <si>
    <t>2022-05-30至2022-06-05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</si>
  <si>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</si>
  <si>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</si>
  <si>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</si>
  <si>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</si>
  <si>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</si>
  <si>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</si>
  <si>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</si>
  <si>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</si>
  <si>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</si>
  <si>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</si>
  <si>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</si>
  <si>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</si>
  <si>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</si>
  <si>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</si>
  <si>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</si>
  <si>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¥2,933.00</t>
  </si>
  <si>
    <t>¥310.00</t>
  </si>
  <si>
    <t>¥2,623.00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</si>
  <si>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</si>
  <si>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</si>
  <si>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</si>
  <si>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</si>
  <si>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</si>
  <si>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</si>
  <si>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</si>
  <si>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</si>
  <si>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</si>
  <si>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</si>
  <si>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</si>
  <si>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</si>
  <si>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</si>
  <si>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</si>
  <si>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</si>
  <si>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</si>
  <si>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</si>
  <si>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</si>
  <si>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</si>
  <si>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</si>
  <si>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</si>
  <si>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</si>
  <si>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</si>
  <si>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</si>
  <si>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</si>
  <si>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</si>
  <si>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</si>
  <si>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</si>
  <si>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</si>
  <si>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</si>
  <si>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</si>
  <si>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</si>
  <si>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</si>
  <si>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</si>
  <si>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</si>
  <si>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</si>
  <si>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</si>
  <si>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</si>
  <si>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</si>
  <si>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</si>
  <si>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</si>
  <si>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</si>
  <si>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</si>
  <si>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</si>
  <si>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</si>
  <si>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</si>
  <si>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703014495019</t>
  </si>
  <si>
    <t>2570335</t>
  </si>
  <si>
    <t>酒店预付</t>
  </si>
  <si>
    <t>否</t>
  </si>
  <si>
    <t>普通</t>
  </si>
  <si>
    <t>197305982</t>
  </si>
  <si>
    <t>拉维斯18号公寓式酒店</t>
  </si>
  <si>
    <t>1626188</t>
  </si>
  <si>
    <t>SHEN/BO|TRAN/THIUTDIEU</t>
  </si>
  <si>
    <t>2022-05-31</t>
  </si>
  <si>
    <t>2022-06-01</t>
  </si>
  <si>
    <t>¥359.00</t>
  </si>
  <si>
    <t>¥41.00</t>
  </si>
  <si>
    <t>¥318.00</t>
  </si>
  <si>
    <t>Deluxe Studio Room</t>
  </si>
  <si>
    <t>WEBSITE</t>
  </si>
  <si>
    <t>703014628446</t>
  </si>
  <si>
    <t>2571327</t>
  </si>
  <si>
    <t>236077562</t>
  </si>
  <si>
    <t>泗水奥克伍德住宅酒店</t>
  </si>
  <si>
    <t>HU/HAIBIN</t>
  </si>
  <si>
    <t>2022-06-02</t>
  </si>
  <si>
    <t>2022-06-03</t>
  </si>
  <si>
    <t>¥412.00</t>
  </si>
  <si>
    <t>¥46.00</t>
  </si>
  <si>
    <t>¥366.00</t>
  </si>
  <si>
    <t>Superior King Room</t>
  </si>
  <si>
    <t>703016674901</t>
  </si>
  <si>
    <t>2573095</t>
  </si>
  <si>
    <t>197280359</t>
  </si>
  <si>
    <t>迪拜克里克喜来登酒店</t>
  </si>
  <si>
    <t>GE/FENGLING</t>
  </si>
  <si>
    <t>¥470.00</t>
  </si>
  <si>
    <t>¥49.00</t>
  </si>
  <si>
    <t>¥421.00</t>
  </si>
  <si>
    <t>Deluxe  City view Room</t>
  </si>
  <si>
    <t>703016967332</t>
  </si>
  <si>
    <t>2574445</t>
  </si>
  <si>
    <t>197295179</t>
  </si>
  <si>
    <t>曼谷铂尔曼皇权酒店 (SHA Plus+)</t>
  </si>
  <si>
    <t>LIAO/FEI</t>
  </si>
  <si>
    <t>2022-06-04</t>
  </si>
  <si>
    <t>¥536.00</t>
  </si>
  <si>
    <t>¥55.00</t>
  </si>
  <si>
    <t>¥481.00</t>
  </si>
  <si>
    <t>Superior Room</t>
  </si>
  <si>
    <t>703014097188</t>
  </si>
  <si>
    <t>2571336</t>
  </si>
  <si>
    <t>703014159774</t>
  </si>
  <si>
    <t>2570567</t>
  </si>
  <si>
    <t>197317790</t>
  </si>
  <si>
    <t>芭堤雅格兰德中心点酒店 (SHA Extra plus)</t>
  </si>
  <si>
    <t>WANG/WENQIANG</t>
  </si>
  <si>
    <t>2022-06-05</t>
  </si>
  <si>
    <t>¥744.00</t>
  </si>
  <si>
    <t>¥73.00</t>
  </si>
  <si>
    <t>¥671.00</t>
  </si>
  <si>
    <t>Deluxe Corner Sea-view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</si>
  <si>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</si>
  <si>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</si>
  <si>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</si>
  <si>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</si>
  <si>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</si>
  <si>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</si>
  <si>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</si>
  <si>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</si>
  <si>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</si>
  <si>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</si>
  <si>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</si>
  <si>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A220607095809481</t>
  </si>
  <si>
    <t>A220607095828481</t>
  </si>
  <si>
    <r>
      <t>总计：</t>
    </r>
    <r>
      <rPr>
        <sz val="10"/>
        <rFont val="Arial"/>
        <charset val="134"/>
      </rPr>
      <t>2623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</si>
  <si>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</si>
  <si>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</si>
  <si>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</si>
  <si>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</si>
  <si>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</si>
  <si>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</si>
  <si>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</si>
  <si>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</si>
  <si>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</si>
  <si>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</si>
  <si>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</si>
  <si>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</si>
  <si>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</si>
  <si>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</si>
  <si>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</si>
  <si>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</si>
  <si>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</si>
  <si>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曼谷铂尔曼皇权酒店</t>
  </si>
  <si>
    <t>LIAO FEI</t>
  </si>
  <si>
    <t>退房日周结</t>
  </si>
  <si>
    <t>481.00</t>
  </si>
  <si>
    <t>RMB</t>
  </si>
  <si>
    <t>0</t>
  </si>
  <si>
    <t>0.00</t>
  </si>
  <si>
    <t>趣悠游国际直连</t>
  </si>
  <si>
    <t>1659</t>
  </si>
  <si>
    <t>2022-06-02 23:18:50</t>
  </si>
  <si>
    <t>汇智国际旅游发展有限公司</t>
  </si>
  <si>
    <t>直采</t>
  </si>
  <si>
    <t>迪拜河喜来登大酒店</t>
  </si>
  <si>
    <t>GE FENGLING</t>
  </si>
  <si>
    <t>421.00</t>
  </si>
  <si>
    <t>2022-06-02 00:23:55</t>
  </si>
  <si>
    <t>直连</t>
  </si>
  <si>
    <t>HU HAIBIN</t>
  </si>
  <si>
    <t>366.00</t>
  </si>
  <si>
    <t>2022-05-31 21:15:26</t>
  </si>
  <si>
    <t>2022-05-31 21:12:23</t>
  </si>
  <si>
    <t>芭堤雅格兰德中心点酒店</t>
  </si>
  <si>
    <t>WANG WENQIANG</t>
  </si>
  <si>
    <t>671.00</t>
  </si>
  <si>
    <t>2022-05-31 14:47:17</t>
  </si>
  <si>
    <t>胡志明市奥克伍德公寓式酒店</t>
  </si>
  <si>
    <t>SHEN BO,TRAN THIUTDIEU</t>
  </si>
  <si>
    <t>318.00</t>
  </si>
  <si>
    <t>2022-05-31 07:25:24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</si>
</sst>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1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32" fillId="25" borderId="17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90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1</v>
      </c>
      <c r="M4" s="7">
        <v>1</v>
      </c>
      <c r="N4" s="7" t="s">
        <v>90</v>
      </c>
      <c r="O4" s="7" t="s">
        <v>90</v>
      </c>
      <c r="P4" s="7" t="s">
        <v>91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105</v>
      </c>
      <c r="B5" s="6" t="s">
        <v>106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107</v>
      </c>
      <c r="H5" s="7" t="s">
        <v>108</v>
      </c>
      <c r="I5" s="7" t="s">
        <v>76</v>
      </c>
      <c r="J5" s="7" t="s">
        <v>2</v>
      </c>
      <c r="K5" s="7" t="s">
        <v>109</v>
      </c>
      <c r="L5" s="7">
        <v>1</v>
      </c>
      <c r="M5" s="7">
        <v>1</v>
      </c>
      <c r="N5" s="7" t="s">
        <v>90</v>
      </c>
      <c r="O5" s="7" t="s">
        <v>91</v>
      </c>
      <c r="P5" s="7" t="s">
        <v>110</v>
      </c>
      <c r="Q5" s="7"/>
      <c r="R5" s="11" t="s">
        <v>111</v>
      </c>
      <c r="S5" s="12" t="s">
        <v>19</v>
      </c>
      <c r="T5" s="7"/>
      <c r="U5" s="11" t="s">
        <v>19</v>
      </c>
      <c r="V5" s="11" t="s">
        <v>111</v>
      </c>
      <c r="W5" s="12" t="s">
        <v>112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87</v>
      </c>
      <c r="H6" s="7" t="s">
        <v>88</v>
      </c>
      <c r="I6" s="7" t="s">
        <v>76</v>
      </c>
      <c r="J6" s="7" t="s">
        <v>2</v>
      </c>
      <c r="K6" s="7" t="s">
        <v>89</v>
      </c>
      <c r="L6" s="7">
        <v>1</v>
      </c>
      <c r="M6" s="7">
        <v>1</v>
      </c>
      <c r="N6" s="7" t="s">
        <v>78</v>
      </c>
      <c r="O6" s="7" t="s">
        <v>91</v>
      </c>
      <c r="P6" s="7" t="s">
        <v>110</v>
      </c>
      <c r="Q6" s="7"/>
      <c r="R6" s="11" t="s">
        <v>92</v>
      </c>
      <c r="S6" s="12" t="s">
        <v>19</v>
      </c>
      <c r="T6" s="7"/>
      <c r="U6" s="11" t="s">
        <v>19</v>
      </c>
      <c r="V6" s="11" t="s">
        <v>92</v>
      </c>
      <c r="W6" s="12" t="s">
        <v>93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94</v>
      </c>
      <c r="AD6" t="s">
        <v>6</v>
      </c>
      <c r="AE6" t="s">
        <v>95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 t="s">
        <v>118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78</v>
      </c>
      <c r="O7" s="7" t="s">
        <v>110</v>
      </c>
      <c r="P7" s="7" t="s">
        <v>122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customHeight="1" spans="1:32">
      <c r="A8" s="10" t="s">
        <v>127</v>
      </c>
      <c r="B8" s="10"/>
      <c r="C8" s="10" t="s">
        <v>128</v>
      </c>
      <c r="D8" s="10"/>
      <c r="E8" s="10"/>
      <c r="F8" s="10"/>
      <c r="G8" s="10" t="s">
        <v>128</v>
      </c>
      <c r="H8" s="10" t="s">
        <v>128</v>
      </c>
      <c r="I8" s="10" t="s">
        <v>128</v>
      </c>
      <c r="J8" s="10" t="s">
        <v>128</v>
      </c>
      <c r="K8" s="10" t="s">
        <v>128</v>
      </c>
      <c r="L8" s="10" t="s">
        <v>128</v>
      </c>
      <c r="M8" s="10" t="s">
        <v>128</v>
      </c>
      <c r="N8" s="10" t="s">
        <v>128</v>
      </c>
      <c r="O8" s="10" t="s">
        <v>128</v>
      </c>
      <c r="P8" s="10" t="s">
        <v>128</v>
      </c>
      <c r="Q8" s="10"/>
      <c r="R8" s="13" t="s">
        <v>20</v>
      </c>
      <c r="S8" s="13" t="s">
        <v>19</v>
      </c>
      <c r="T8" s="10" t="s">
        <v>128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128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129</v>
      </c>
      <c r="B1" s="4" t="s">
        <v>130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131</v>
      </c>
      <c r="H1" s="4" t="s">
        <v>132</v>
      </c>
      <c r="I1" s="4" t="s">
        <v>13</v>
      </c>
      <c r="J1" s="4" t="s">
        <v>17</v>
      </c>
      <c r="K1" s="4" t="s">
        <v>18</v>
      </c>
      <c r="L1" s="9" t="s">
        <v>133</v>
      </c>
      <c r="M1" s="4" t="s">
        <v>134</v>
      </c>
      <c r="N1" s="4" t="s">
        <v>135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C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318</v>
      </c>
      <c r="E2" t="str">
        <f>VLOOKUP(A2,HOP!A:L,12,0)</f>
        <v>318.00</v>
      </c>
      <c r="F2" t="str">
        <f>VLOOKUP(A2,HOP!A:C,3,0)</f>
        <v>2570335</v>
      </c>
      <c r="G2">
        <f>D2-E2</f>
        <v>0</v>
      </c>
      <c r="H2" t="str">
        <f>$H$1&amp;F2</f>
        <v>，2570335</v>
      </c>
      <c r="I2" t="str">
        <f>VLOOKUP(A2,HOP!A:U,21,0)</f>
        <v>直连</v>
      </c>
    </row>
    <row r="3" ht="14.25" customHeight="1" spans="1:9">
      <c r="A3" s="6" t="s">
        <v>85</v>
      </c>
      <c r="B3" s="7" t="s">
        <v>90</v>
      </c>
      <c r="C3" s="7" t="s">
        <v>91</v>
      </c>
      <c r="D3" s="3">
        <v>366</v>
      </c>
      <c r="E3" t="str">
        <f>VLOOKUP(A3,HOP!A:L,12,0)</f>
        <v>366.00</v>
      </c>
      <c r="F3" t="str">
        <f>VLOOKUP(A3,HOP!A:C,3,0)</f>
        <v>2571327</v>
      </c>
      <c r="G3">
        <f>D3-E3</f>
        <v>0</v>
      </c>
      <c r="H3" t="str">
        <f>$H$1&amp;F3</f>
        <v>，2571327</v>
      </c>
      <c r="I3" t="str">
        <f>VLOOKUP(A3,HOP!A:U,21,0)</f>
        <v>直连</v>
      </c>
    </row>
    <row r="4" ht="14.25" customHeight="1" spans="1:9">
      <c r="A4" s="6" t="s">
        <v>96</v>
      </c>
      <c r="B4" s="7" t="s">
        <v>90</v>
      </c>
      <c r="C4" s="7" t="s">
        <v>91</v>
      </c>
      <c r="D4" s="3">
        <v>421</v>
      </c>
      <c r="E4" t="str">
        <f>VLOOKUP(A4,HOP!A:L,12,0)</f>
        <v>421.00</v>
      </c>
      <c r="F4" t="str">
        <f>VLOOKUP(A4,HOP!A:C,3,0)</f>
        <v>2573095</v>
      </c>
      <c r="G4">
        <f>D4-E4</f>
        <v>0</v>
      </c>
      <c r="H4" t="str">
        <f>$H$1&amp;F4</f>
        <v>，2573095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91</v>
      </c>
      <c r="C5" s="7" t="s">
        <v>110</v>
      </c>
      <c r="D5" s="3">
        <v>481</v>
      </c>
      <c r="E5" t="str">
        <f>VLOOKUP(A5,HOP!A:L,12,0)</f>
        <v>481.00</v>
      </c>
      <c r="F5" t="str">
        <f>VLOOKUP(A5,HOP!A:C,3,0)</f>
        <v>2574445</v>
      </c>
      <c r="G5">
        <f>D5-E5</f>
        <v>0</v>
      </c>
      <c r="H5" t="str">
        <f>$H$1&amp;F5</f>
        <v>，2574445</v>
      </c>
      <c r="I5" t="str">
        <f>VLOOKUP(A5,HOP!A:U,21,0)</f>
        <v>直采</v>
      </c>
    </row>
    <row r="6" ht="14.25" customHeight="1" spans="1:9">
      <c r="A6" s="6" t="s">
        <v>115</v>
      </c>
      <c r="B6" s="7" t="s">
        <v>91</v>
      </c>
      <c r="C6" s="7" t="s">
        <v>110</v>
      </c>
      <c r="D6" s="3">
        <v>366</v>
      </c>
      <c r="E6" t="str">
        <f>VLOOKUP(A6,HOP!A:L,12,0)</f>
        <v>366.00</v>
      </c>
      <c r="F6" t="str">
        <f>VLOOKUP(A6,HOP!A:C,3,0)</f>
        <v>2571336</v>
      </c>
      <c r="G6">
        <f>D6-E6</f>
        <v>0</v>
      </c>
      <c r="H6" t="str">
        <f>$H$1&amp;F6</f>
        <v>，2571336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110</v>
      </c>
      <c r="C7" s="7" t="s">
        <v>122</v>
      </c>
      <c r="D7" s="3">
        <v>671</v>
      </c>
      <c r="E7" t="str">
        <f>VLOOKUP(A7,HOP!A:L,12,0)</f>
        <v>671.00</v>
      </c>
      <c r="F7" t="str">
        <f>VLOOKUP(A7,HOP!A:C,3,0)</f>
        <v>2570567</v>
      </c>
      <c r="G7">
        <f>D7-E7</f>
        <v>0</v>
      </c>
      <c r="H7" t="str">
        <f>$H$1&amp;F7</f>
        <v>，2570567</v>
      </c>
      <c r="I7" t="str">
        <f>VLOOKUP(A7,HOP!A:U,21,0)</f>
        <v>直采</v>
      </c>
    </row>
    <row r="9" spans="4:4">
      <c r="D9" s="3">
        <f>SUM(D2:D8)</f>
        <v>2623</v>
      </c>
    </row>
    <row r="10" ht="14.25" spans="4:4">
      <c r="D10" s="8" t="s">
        <v>22</v>
      </c>
    </row>
    <row r="13" spans="1:3">
      <c r="A13" t="s">
        <v>138</v>
      </c>
      <c r="C13">
        <v>1152</v>
      </c>
    </row>
    <row r="14" spans="1:3">
      <c r="A14" t="s">
        <v>139</v>
      </c>
      <c r="C14">
        <v>1471</v>
      </c>
    </row>
    <row r="15" spans="1:3">
      <c r="A15" s="5" t="s">
        <v>140</v>
      </c>
      <c r="C15">
        <f>SUM(C13:C14)</f>
        <v>2623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1">
      <c r="A1" s="2" t="s">
        <v>141</v>
      </c>
      <c r="B1" s="2" t="s">
        <v>142</v>
      </c>
      <c r="C1" s="2" t="s">
        <v>143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" t="s">
        <v>151</v>
      </c>
      <c r="P1" s="2" t="s">
        <v>152</v>
      </c>
      <c r="Q1" s="2" t="s">
        <v>153</v>
      </c>
      <c r="R1" s="2" t="s">
        <v>154</v>
      </c>
      <c r="S1" s="2" t="s">
        <v>155</v>
      </c>
      <c r="T1" s="2" t="s">
        <v>156</v>
      </c>
      <c r="U1" s="2" t="s">
        <v>157</v>
      </c>
    </row>
    <row r="2" s="1" customFormat="1" spans="1:21">
      <c r="A2" s="1" t="s">
        <v>105</v>
      </c>
      <c r="B2" s="1" t="s">
        <v>90</v>
      </c>
      <c r="C2" s="1" t="s">
        <v>106</v>
      </c>
      <c r="D2" s="1" t="s">
        <v>158</v>
      </c>
      <c r="E2" s="1" t="s">
        <v>159</v>
      </c>
      <c r="F2" s="1" t="s">
        <v>91</v>
      </c>
      <c r="G2" s="1" t="s">
        <v>110</v>
      </c>
      <c r="H2" s="1" t="s">
        <v>160</v>
      </c>
      <c r="I2" s="1" t="s">
        <v>161</v>
      </c>
      <c r="J2" s="1" t="s">
        <v>162</v>
      </c>
      <c r="K2" s="1" t="s">
        <v>161</v>
      </c>
      <c r="L2" s="1" t="s">
        <v>161</v>
      </c>
      <c r="M2" s="1" t="s">
        <v>163</v>
      </c>
      <c r="N2" s="1" t="s">
        <v>163</v>
      </c>
      <c r="O2" s="1" t="s">
        <v>164</v>
      </c>
      <c r="P2" s="1" t="s">
        <v>165</v>
      </c>
      <c r="Q2" s="1" t="s">
        <v>166</v>
      </c>
      <c r="R2" s="1" t="s">
        <v>167</v>
      </c>
      <c r="S2" s="1" t="s">
        <v>72</v>
      </c>
      <c r="T2" s="1" t="s">
        <v>168</v>
      </c>
      <c r="U2" s="1" t="s">
        <v>169</v>
      </c>
    </row>
    <row r="3" s="1" customFormat="1" spans="1:21">
      <c r="A3" s="1" t="s">
        <v>96</v>
      </c>
      <c r="B3" s="1" t="s">
        <v>90</v>
      </c>
      <c r="C3" s="1" t="s">
        <v>97</v>
      </c>
      <c r="D3" s="1" t="s">
        <v>170</v>
      </c>
      <c r="E3" s="1" t="s">
        <v>171</v>
      </c>
      <c r="F3" s="1" t="s">
        <v>90</v>
      </c>
      <c r="G3" s="1" t="s">
        <v>91</v>
      </c>
      <c r="H3" s="1" t="s">
        <v>160</v>
      </c>
      <c r="I3" s="1" t="s">
        <v>172</v>
      </c>
      <c r="J3" s="1" t="s">
        <v>162</v>
      </c>
      <c r="K3" s="1" t="s">
        <v>172</v>
      </c>
      <c r="L3" s="1" t="s">
        <v>172</v>
      </c>
      <c r="M3" s="1" t="s">
        <v>163</v>
      </c>
      <c r="N3" s="1" t="s">
        <v>163</v>
      </c>
      <c r="O3" s="1" t="s">
        <v>164</v>
      </c>
      <c r="P3" s="1" t="s">
        <v>165</v>
      </c>
      <c r="Q3" s="1" t="s">
        <v>166</v>
      </c>
      <c r="R3" s="1" t="s">
        <v>173</v>
      </c>
      <c r="S3" s="1" t="s">
        <v>72</v>
      </c>
      <c r="T3" s="1" t="s">
        <v>168</v>
      </c>
      <c r="U3" s="1" t="s">
        <v>174</v>
      </c>
    </row>
    <row r="4" s="1" customFormat="1" spans="1:21">
      <c r="A4" s="1" t="s">
        <v>115</v>
      </c>
      <c r="B4" s="1" t="s">
        <v>78</v>
      </c>
      <c r="C4" s="1" t="s">
        <v>116</v>
      </c>
      <c r="D4" s="1" t="s">
        <v>88</v>
      </c>
      <c r="E4" s="1" t="s">
        <v>175</v>
      </c>
      <c r="F4" s="1" t="s">
        <v>91</v>
      </c>
      <c r="G4" s="1" t="s">
        <v>110</v>
      </c>
      <c r="H4" s="1" t="s">
        <v>160</v>
      </c>
      <c r="I4" s="1" t="s">
        <v>176</v>
      </c>
      <c r="J4" s="1" t="s">
        <v>162</v>
      </c>
      <c r="K4" s="1" t="s">
        <v>176</v>
      </c>
      <c r="L4" s="1" t="s">
        <v>176</v>
      </c>
      <c r="M4" s="1" t="s">
        <v>163</v>
      </c>
      <c r="N4" s="1" t="s">
        <v>163</v>
      </c>
      <c r="O4" s="1" t="s">
        <v>164</v>
      </c>
      <c r="P4" s="1" t="s">
        <v>165</v>
      </c>
      <c r="Q4" s="1" t="s">
        <v>166</v>
      </c>
      <c r="R4" s="1" t="s">
        <v>177</v>
      </c>
      <c r="S4" s="1" t="s">
        <v>72</v>
      </c>
      <c r="T4" s="1" t="s">
        <v>168</v>
      </c>
      <c r="U4" s="1" t="s">
        <v>174</v>
      </c>
    </row>
    <row r="5" s="1" customFormat="1" spans="1:21">
      <c r="A5" s="1" t="s">
        <v>85</v>
      </c>
      <c r="B5" s="1" t="s">
        <v>78</v>
      </c>
      <c r="C5" s="1" t="s">
        <v>86</v>
      </c>
      <c r="D5" s="1" t="s">
        <v>88</v>
      </c>
      <c r="E5" s="1" t="s">
        <v>175</v>
      </c>
      <c r="F5" s="1" t="s">
        <v>90</v>
      </c>
      <c r="G5" s="1" t="s">
        <v>91</v>
      </c>
      <c r="H5" s="1" t="s">
        <v>160</v>
      </c>
      <c r="I5" s="1" t="s">
        <v>176</v>
      </c>
      <c r="J5" s="1" t="s">
        <v>162</v>
      </c>
      <c r="K5" s="1" t="s">
        <v>176</v>
      </c>
      <c r="L5" s="1" t="s">
        <v>176</v>
      </c>
      <c r="M5" s="1" t="s">
        <v>163</v>
      </c>
      <c r="N5" s="1" t="s">
        <v>163</v>
      </c>
      <c r="O5" s="1" t="s">
        <v>164</v>
      </c>
      <c r="P5" s="1" t="s">
        <v>165</v>
      </c>
      <c r="Q5" s="1" t="s">
        <v>166</v>
      </c>
      <c r="R5" s="1" t="s">
        <v>178</v>
      </c>
      <c r="S5" s="1" t="s">
        <v>72</v>
      </c>
      <c r="T5" s="1" t="s">
        <v>168</v>
      </c>
      <c r="U5" s="1" t="s">
        <v>174</v>
      </c>
    </row>
    <row r="6" s="1" customFormat="1" spans="1:21">
      <c r="A6" s="1" t="s">
        <v>117</v>
      </c>
      <c r="B6" s="1" t="s">
        <v>78</v>
      </c>
      <c r="C6" s="1" t="s">
        <v>118</v>
      </c>
      <c r="D6" s="1" t="s">
        <v>179</v>
      </c>
      <c r="E6" s="1" t="s">
        <v>180</v>
      </c>
      <c r="F6" s="1" t="s">
        <v>110</v>
      </c>
      <c r="G6" s="1" t="s">
        <v>122</v>
      </c>
      <c r="H6" s="1" t="s">
        <v>160</v>
      </c>
      <c r="I6" s="1" t="s">
        <v>181</v>
      </c>
      <c r="J6" s="1" t="s">
        <v>162</v>
      </c>
      <c r="K6" s="1" t="s">
        <v>181</v>
      </c>
      <c r="L6" s="1" t="s">
        <v>181</v>
      </c>
      <c r="M6" s="1" t="s">
        <v>163</v>
      </c>
      <c r="N6" s="1" t="s">
        <v>163</v>
      </c>
      <c r="O6" s="1" t="s">
        <v>164</v>
      </c>
      <c r="P6" s="1" t="s">
        <v>165</v>
      </c>
      <c r="Q6" s="1" t="s">
        <v>166</v>
      </c>
      <c r="R6" s="1" t="s">
        <v>182</v>
      </c>
      <c r="S6" s="1" t="s">
        <v>72</v>
      </c>
      <c r="T6" s="1" t="s">
        <v>168</v>
      </c>
      <c r="U6" s="1" t="s">
        <v>169</v>
      </c>
    </row>
    <row r="7" s="1" customFormat="1" spans="1:21">
      <c r="A7" s="1" t="s">
        <v>69</v>
      </c>
      <c r="B7" s="1" t="s">
        <v>78</v>
      </c>
      <c r="C7" s="1" t="s">
        <v>70</v>
      </c>
      <c r="D7" s="1" t="s">
        <v>183</v>
      </c>
      <c r="E7" s="1" t="s">
        <v>184</v>
      </c>
      <c r="F7" s="1" t="s">
        <v>78</v>
      </c>
      <c r="G7" s="1" t="s">
        <v>79</v>
      </c>
      <c r="H7" s="1" t="s">
        <v>160</v>
      </c>
      <c r="I7" s="1" t="s">
        <v>185</v>
      </c>
      <c r="J7" s="1" t="s">
        <v>162</v>
      </c>
      <c r="K7" s="1" t="s">
        <v>185</v>
      </c>
      <c r="L7" s="1" t="s">
        <v>185</v>
      </c>
      <c r="M7" s="1" t="s">
        <v>163</v>
      </c>
      <c r="N7" s="1" t="s">
        <v>163</v>
      </c>
      <c r="O7" s="1" t="s">
        <v>164</v>
      </c>
      <c r="P7" s="1" t="s">
        <v>165</v>
      </c>
      <c r="Q7" s="1" t="s">
        <v>166</v>
      </c>
      <c r="R7" s="1" t="s">
        <v>186</v>
      </c>
      <c r="S7" s="1" t="s">
        <v>72</v>
      </c>
      <c r="T7" s="1" t="s">
        <v>168</v>
      </c>
      <c r="U7" s="1" t="s">
        <v>174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2022-06-07T01:57:20Z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36A5E8FFEBA045F1A359D546C716018F</vt:lpwstr>
  </property>
</Properties>
</file>