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</definedNames>
  <calcPr calcId="144525"/>
</workbook>
</file>

<file path=xl/sharedStrings.xml><?xml version="1.0" encoding="utf-8"?>
<sst xmlns="http://schemas.openxmlformats.org/spreadsheetml/2006/main" count="1191" uniqueCount="436">
  <si>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</si>
  <si>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</si>
  <si>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</si>
  <si>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</si>
  <si>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</si>
  <si>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</si>
  <si>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</si>
  <si>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</si>
  <si>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</si>
  <si>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</si>
  <si>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</si>
  <si>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</si>
  <si>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</si>
  <si>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</si>
  <si>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</si>
  <si>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</si>
  <si>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</si>
  <si>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</si>
  <si>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</si>
  <si>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</si>
  <si>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</si>
  <si>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</si>
  <si>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</si>
  <si>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</si>
  <si>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</si>
  <si>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17690582028	</t>
  </si>
  <si>
    <t>Ctrip</t>
  </si>
  <si>
    <t>正常</t>
  </si>
  <si>
    <t>[纽伦堡]A1纽伦堡旅馆(A1 Hostel Nürnberg)(55573151)</t>
  </si>
  <si>
    <t>双床房公用浴室&lt;2人入住&gt;&lt;不退款&gt;</t>
  </si>
  <si>
    <t>HKD</t>
  </si>
  <si>
    <t>METZGER/SONJA ALEXANDRA,METZGER/SARAH ALICIA</t>
  </si>
  <si>
    <t>CA13030220607HKD</t>
  </si>
  <si>
    <t>未提现</t>
  </si>
  <si>
    <t>携程开票</t>
  </si>
  <si>
    <t xml:space="preserve">	</t>
  </si>
  <si>
    <t xml:space="preserve">EXPEDIA_1912369395	</t>
  </si>
  <si>
    <t xml:space="preserve">17741627486	</t>
  </si>
  <si>
    <t>[南塞尔尼]德维尔科茨沃尔德水上公园酒店(De Vere Cotswold Water Park)(55299561)</t>
  </si>
  <si>
    <t>景观大床房&lt;2人入住&gt;&lt;不退款&gt;</t>
  </si>
  <si>
    <t>murphy/James</t>
  </si>
  <si>
    <t xml:space="preserve">EXP-1917519612	</t>
  </si>
  <si>
    <t xml:space="preserve">17746033788	</t>
  </si>
  <si>
    <t>[拉古纳山]拉格纳希尔旅社 - 尔湾斯佩克特勒姆(Laguna Hills Lodge-Irvine Spectrum)(89916463)</t>
  </si>
  <si>
    <t>2张大床房&lt;2人入住&gt;&lt;不退款&gt;&lt;早餐&gt;</t>
  </si>
  <si>
    <t>KIM/MINJEONG</t>
  </si>
  <si>
    <t>CI3UK299</t>
  </si>
  <si>
    <t xml:space="preserve">CI3UK27V	</t>
  </si>
  <si>
    <t xml:space="preserve">17782098190	</t>
  </si>
  <si>
    <t>[肯辛顿-切尔西区]伦敦佩勒姆 - 星际酒店(The Pelham - Starhotels Collezione London)(55956449)</t>
  </si>
  <si>
    <t>高级双人床房&lt;不退款&gt;&lt;2人入住&gt;</t>
  </si>
  <si>
    <t>Nichols/Matthew</t>
  </si>
  <si>
    <t xml:space="preserve">1922912965	</t>
  </si>
  <si>
    <t xml:space="preserve">17889386464	</t>
  </si>
  <si>
    <t>[Birchanger]华美达伦敦斯坦斯特德机场酒店(Ramada London Stansted Airport)(55402764)</t>
  </si>
  <si>
    <t>无障碍双人床房&lt;2人入住&gt;&lt;不退款&gt;</t>
  </si>
  <si>
    <t>Morton/Will</t>
  </si>
  <si>
    <t xml:space="preserve">17889453732	</t>
  </si>
  <si>
    <t>[大阪]大阪比偲奇格兰比亚酒店(Hotel Vischio Osaka by Granvia)(78125132)</t>
  </si>
  <si>
    <t>标准双人房&lt;2人入住&gt;&lt;不退款&gt;</t>
  </si>
  <si>
    <t>YOSHIDA/TENICHIRO,GOTO/NANAMI</t>
  </si>
  <si>
    <t xml:space="preserve">17898081696	</t>
  </si>
  <si>
    <t>[埃森]埃森阿罗萨诺富姆酒店(Novum Hotel Arosa Essen)(91546878)</t>
  </si>
  <si>
    <t>客房, 1 张大床&lt;2人入住&gt;&lt;不退款&gt;&lt;早餐&gt;</t>
  </si>
  <si>
    <t>Sauber/Kristina,Naili/Chouaib</t>
  </si>
  <si>
    <t xml:space="preserve">2540341	</t>
  </si>
  <si>
    <t xml:space="preserve">EXPEDIA_1937601969	</t>
  </si>
  <si>
    <t xml:space="preserve">17908469611	</t>
  </si>
  <si>
    <t>[迈阿密]迈阿密6号汽车旅馆(Motel 6-Miami, FL)(92031283)</t>
  </si>
  <si>
    <t>标准间1特大床&lt;2人入住&gt;&lt;不退款&gt;</t>
  </si>
  <si>
    <t>Clavero/Alejandro E,Clavero/Ana M</t>
  </si>
  <si>
    <t xml:space="preserve">2543492	</t>
  </si>
  <si>
    <t xml:space="preserve">PM9KTEKG5J	</t>
  </si>
  <si>
    <t xml:space="preserve">17913288290	</t>
  </si>
  <si>
    <t>[柏林]柏林斯比特尔马克贝斯特韦斯特酒店(Best Western Hotel am Spittelmarkt Berlin)(55280773)</t>
  </si>
  <si>
    <t>标准双床房&lt;2人入住&gt;&lt;不退款&gt;</t>
  </si>
  <si>
    <t>Goulart Bomfim/Marina</t>
  </si>
  <si>
    <t xml:space="preserve">2544884	</t>
  </si>
  <si>
    <t xml:space="preserve">34173359	</t>
  </si>
  <si>
    <t xml:space="preserve">17913894272	</t>
  </si>
  <si>
    <t>[南岸]多卡斯探索酒店(Quest on Dorcas)(90386625)</t>
  </si>
  <si>
    <t>标准公寓, 1 间卧室&lt;2人入住&gt;&lt;不退款&gt;</t>
  </si>
  <si>
    <t>Mcclelland/Lily</t>
  </si>
  <si>
    <t xml:space="preserve">2545172	</t>
  </si>
  <si>
    <t xml:space="preserve">Acknowledged	</t>
  </si>
  <si>
    <t xml:space="preserve">17924909607	</t>
  </si>
  <si>
    <t>[巴厘岛]乌布圣猴森林皇家卡姆威拉别墅(Royal Kamuela Villas &amp; Suites at Monkey Forest Ubud)(55346261)</t>
  </si>
  <si>
    <t>套房(带阳台)&lt;2人入住&gt;&lt;不退款&gt;</t>
  </si>
  <si>
    <t>Sysa/Daniel</t>
  </si>
  <si>
    <t xml:space="preserve">17926480040	</t>
  </si>
  <si>
    <t>[纽顿]纽顿波士顿福朋喜来登酒店(Four Points by Sheraton Boston Newton)(55720352)</t>
  </si>
  <si>
    <t>特大床房&lt;不退款&gt;&lt;2人入住&gt;</t>
  </si>
  <si>
    <t>Smith/Taylor</t>
  </si>
  <si>
    <t xml:space="preserve">80095483	</t>
  </si>
  <si>
    <t xml:space="preserve">17927109086	</t>
  </si>
  <si>
    <t>[米兰]米兰地中海乌纳酒店(Unahotels Mediterraneo Milano)(55452003)</t>
  </si>
  <si>
    <t>经典双人房&lt;2人入住&gt;&lt;不退款&gt;&lt;早餐&gt;</t>
  </si>
  <si>
    <t>Pontecorvo/Marco</t>
  </si>
  <si>
    <t xml:space="preserve">17961326237	</t>
  </si>
  <si>
    <t>[米尔布雷]SFO 机场酒店 埃尔兰乔贝斯威斯特精选酒店(SFO Airport Hotel, El Rancho Inn, BW Signature Collection)(60467135)</t>
  </si>
  <si>
    <t>大号床房&lt;2人入住&gt;&lt;不退款&gt;&lt;早餐&gt;</t>
  </si>
  <si>
    <t>Lawson/Jeremiah Alan</t>
  </si>
  <si>
    <t xml:space="preserve">556850646	</t>
  </si>
  <si>
    <t xml:space="preserve">18020523671	</t>
  </si>
  <si>
    <t>[巴黎]朗东堡10号巴黎北站宜必思酒店(Ibis Paris Gare du Nord Château Landon 10ème)(60467311)</t>
  </si>
  <si>
    <t>双人床房&lt;2人入住&gt;&lt;不退款&gt;&lt;早餐&gt;</t>
  </si>
  <si>
    <t>ZHANG/SHILONG</t>
  </si>
  <si>
    <t xml:space="preserve">18020551584	</t>
  </si>
  <si>
    <t>[皮斯莫海滩]西克雷斯特海滨酒店(SeaCrest Oceanfront Hotel)(55694448)</t>
  </si>
  <si>
    <t>标准房&lt;2人入住&gt;&lt;不退款&gt;&lt;早餐&gt;</t>
  </si>
  <si>
    <t>Sanchez/Lupe</t>
  </si>
  <si>
    <t xml:space="preserve">110433351	</t>
  </si>
  <si>
    <t xml:space="preserve">18022484503	</t>
  </si>
  <si>
    <t>[罗托鲁瓦]罗托鲁瓦铂尔曼酒店(Pullman Rotorua)(77366672)</t>
  </si>
  <si>
    <t>城景高级特大床房&lt;不退款&gt;&lt;2人入住&gt;</t>
  </si>
  <si>
    <t>Xue/Jun,Tan/Shuhua</t>
  </si>
  <si>
    <t xml:space="preserve">18025673273	</t>
  </si>
  <si>
    <t>[巴黎]贝尔塔酒店(Belta Hotel)(55290431)</t>
  </si>
  <si>
    <t>双人床房&lt;2人入住&gt;&lt;不退款&gt;</t>
  </si>
  <si>
    <t>Guerin/thibaut</t>
  </si>
  <si>
    <t xml:space="preserve">18026995519	</t>
  </si>
  <si>
    <t>[圣马科斯湖]湖宅度假酒店(Lakehouse Hotel and Resort)(55299192)</t>
  </si>
  <si>
    <t>招牌特大床房&lt;2人入住&gt;&lt;不退款&gt;</t>
  </si>
  <si>
    <t>barajas/vanessa</t>
  </si>
  <si>
    <t xml:space="preserve">1951445184	</t>
  </si>
  <si>
    <t xml:space="preserve">18031468127	</t>
  </si>
  <si>
    <t>Matossian/Anais</t>
  </si>
  <si>
    <t xml:space="preserve">18032376899	</t>
  </si>
  <si>
    <t>湖景高级特大床房&lt;2人入住&gt;&lt;不退款&gt;&lt;早餐&gt;</t>
  </si>
  <si>
    <t>Xing/Lina,Jiarg/Runtao,Xing/Jiaqi</t>
  </si>
  <si>
    <t xml:space="preserve">18032519903	</t>
  </si>
  <si>
    <t>[乔治市]槟城尼奥酒店 (槟城对抗新冠肺炎认证)(Neo+ Penang (PenangFightCovid-19 Certified))(55665849)</t>
  </si>
  <si>
    <t>猎户座房&lt;2人入住&gt;&lt;不退款&gt;</t>
  </si>
  <si>
    <t>MOHAMED NOR/MOHD HANIFF</t>
  </si>
  <si>
    <t xml:space="preserve">18035953129	</t>
  </si>
  <si>
    <t>标准双床房&lt;2人入住&gt;&lt;不退款&gt;&lt;早餐&gt;</t>
  </si>
  <si>
    <t>Krishna/Adidam Venkata Sri</t>
  </si>
  <si>
    <t xml:space="preserve">18037402169	</t>
  </si>
  <si>
    <t>Nordin/Mohd Farhan Nordin,Nordin/Mohd Farhan</t>
  </si>
  <si>
    <t xml:space="preserve">18037431562	</t>
  </si>
  <si>
    <t>[巴尼特]伦敦所罗门国王酒店(King Solomon Hotel London)(60467264)</t>
  </si>
  <si>
    <t>双人床房&lt;不退款&gt;&lt;2人入住&gt;</t>
  </si>
  <si>
    <t>Wojtecki/Marcin</t>
  </si>
  <si>
    <t xml:space="preserve">18041648455	</t>
  </si>
  <si>
    <t>[贝伊奥卢]菲丹套房酒店(Fidan Suites)(90367107)</t>
  </si>
  <si>
    <t>高级工作室（双人房）&lt;2人入住&gt;&lt;不退款&gt;</t>
  </si>
  <si>
    <t>meirelles/Andre de Lima</t>
  </si>
  <si>
    <t xml:space="preserve">02120	</t>
  </si>
  <si>
    <t xml:space="preserve">18043064408	</t>
  </si>
  <si>
    <t>[灵韦]曼彻斯特机场智选假日酒店 - IHG 旗下饭店(Holiday Inn Express Manchester Airport, an Ihg Hotel)(55354858)</t>
  </si>
  <si>
    <t>双人房&lt;2人入住&gt;&lt;不退款&gt;&lt;早餐&gt;</t>
  </si>
  <si>
    <t>Santus/Giampaolo</t>
  </si>
  <si>
    <t xml:space="preserve">18043097333	</t>
  </si>
  <si>
    <t>[慕尼黑]慕尼黑设计酒店(Hotel Munich Inn - Design Hotel)(55354775)</t>
  </si>
  <si>
    <t>Oezdemir/Cesur</t>
  </si>
  <si>
    <t xml:space="preserve">18043416945	</t>
  </si>
  <si>
    <t>[多伦多]多伦多剑桥套房(Cambridge Suites Toronto)(91548324)</t>
  </si>
  <si>
    <t>豪华特大床套房带沙发床&lt;2人入住&gt;&lt;不退款&gt;</t>
  </si>
  <si>
    <t>Zhou/Kathy</t>
  </si>
  <si>
    <t xml:space="preserve">R818FB	</t>
  </si>
  <si>
    <t>取消</t>
  </si>
  <si>
    <t xml:space="preserve">18046493446	</t>
  </si>
  <si>
    <t>Poilman/Emily</t>
  </si>
  <si>
    <t xml:space="preserve">18046885656	</t>
  </si>
  <si>
    <t>[柏林]柏林花园市场精选酒店(Select Hotel Berlin Gendarmenmarkt)(55299732)</t>
  </si>
  <si>
    <t>高级双人床房(带沙发床)&lt;2人入住&gt;&lt;不退款&gt;&lt;早餐&gt;</t>
  </si>
  <si>
    <t>Bitterlich/Stephan</t>
  </si>
  <si>
    <t xml:space="preserve">EXPEDIA_1953351048	</t>
  </si>
  <si>
    <t xml:space="preserve">18047124066	</t>
  </si>
  <si>
    <t>[吉隆坡]维欧酒店(Vio Hotel)(90394215)</t>
  </si>
  <si>
    <t>大床房&lt;2人入住&gt;&lt;不退款&gt;</t>
  </si>
  <si>
    <t>Zhang/Tuanying,Di/Da</t>
  </si>
  <si>
    <t xml:space="preserve">18047301895	</t>
  </si>
  <si>
    <t>[荣布]劳勿天心轩酒店(Grandview Hotel Raub)(90400030)</t>
  </si>
  <si>
    <t>豪华客房(双床)-单人住宿&lt;2人入住&gt;&lt;不退款&gt;</t>
  </si>
  <si>
    <t>Rifqi/Muhammad Rifqi Bin Fadil</t>
  </si>
  <si>
    <t xml:space="preserve">18047371059	</t>
  </si>
  <si>
    <t>[曼谷]尼兰大酒店(Niran Grand Hotel)(55800987)</t>
  </si>
  <si>
    <t>豪华双人床房&lt;2人入住&gt;&lt;不退款&gt;</t>
  </si>
  <si>
    <t>CHAMNANPRAI/RUJIRA</t>
  </si>
  <si>
    <t xml:space="preserve">18047401130	</t>
  </si>
  <si>
    <t>[卡萨布兰卡]肯兹西迪马鲁夫酒店(Kenzi Sidi Maarouf Hotel)(55944515)</t>
  </si>
  <si>
    <t>高级双人房&lt;2人入住&gt;&lt;不退款&gt;</t>
  </si>
  <si>
    <t>TOH/EFFIE KAI LI</t>
  </si>
  <si>
    <t xml:space="preserve">18047414036	</t>
  </si>
  <si>
    <t>[华沙]华沙丽晶酒店(Regent Warsaw Hotel)(55733463)</t>
  </si>
  <si>
    <t>豪华双人床房&lt;不退款&gt;&lt;2人入住&gt;</t>
  </si>
  <si>
    <t>lenkiewicz/mariusz</t>
  </si>
  <si>
    <t xml:space="preserve">110720968	</t>
  </si>
  <si>
    <t>，</t>
  </si>
  <si>
    <t>50260 HKD</t>
  </si>
  <si>
    <t>A220607094706481</t>
  </si>
  <si>
    <t>总计：50260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</si>
  <si>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</si>
  <si>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</si>
  <si>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</si>
  <si>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</si>
  <si>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</si>
  <si>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</si>
  <si>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</si>
  <si>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</si>
  <si>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</si>
  <si>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</si>
  <si>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</si>
  <si>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</si>
  <si>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</si>
  <si>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</si>
  <si>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</si>
  <si>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</si>
  <si>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</si>
  <si>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</si>
  <si>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2022-06-03</t>
  </si>
  <si>
    <t>2575779</t>
  </si>
  <si>
    <t>华沙丽晶酒店</t>
  </si>
  <si>
    <t>lenkiewicz mariusz</t>
  </si>
  <si>
    <t>2022-06-04</t>
  </si>
  <si>
    <t>退房日周结</t>
  </si>
  <si>
    <t>636.17</t>
  </si>
  <si>
    <t>748.00</t>
  </si>
  <si>
    <t>0</t>
  </si>
  <si>
    <t>0.00</t>
  </si>
  <si>
    <t>携程汇智国际直连</t>
  </si>
  <si>
    <t>925</t>
  </si>
  <si>
    <t>2022-06-03 21:42:13</t>
  </si>
  <si>
    <t>否</t>
  </si>
  <si>
    <t>汇智国际旅游发展有限公司</t>
  </si>
  <si>
    <t>直连</t>
  </si>
  <si>
    <t>2575764</t>
  </si>
  <si>
    <t>肯兹西迪马鲁夫酒店</t>
  </si>
  <si>
    <t>TOH EFFIE KAI LI</t>
  </si>
  <si>
    <t>488.19</t>
  </si>
  <si>
    <t>574.00</t>
  </si>
  <si>
    <t>2022-06-03 21:29:11</t>
  </si>
  <si>
    <t>2575750</t>
  </si>
  <si>
    <t>倪然大酒店</t>
  </si>
  <si>
    <t>CHAMNANPRAI RUJIRA</t>
  </si>
  <si>
    <t>144.59</t>
  </si>
  <si>
    <t>170.00</t>
  </si>
  <si>
    <t>2022-06-03 21:17:44</t>
  </si>
  <si>
    <t>2575713</t>
  </si>
  <si>
    <t>君怡酒店</t>
  </si>
  <si>
    <t>Rifqi Muhammad Rifqi Bin Fadil</t>
  </si>
  <si>
    <t>130.98</t>
  </si>
  <si>
    <t>154.00</t>
  </si>
  <si>
    <t>2022-06-03 20:49:08</t>
  </si>
  <si>
    <t>2575559</t>
  </si>
  <si>
    <t>柏林花园市场精选酒店</t>
  </si>
  <si>
    <t>Bitterlich Stephan</t>
  </si>
  <si>
    <t>830.09</t>
  </si>
  <si>
    <t>976.00</t>
  </si>
  <si>
    <t>2022-06-03 18:53:36</t>
  </si>
  <si>
    <t>2575453</t>
  </si>
  <si>
    <t>华美达伦敦斯坦斯特德机场酒店</t>
  </si>
  <si>
    <t>Poilman Emily</t>
  </si>
  <si>
    <t>478.83</t>
  </si>
  <si>
    <t>563.00</t>
  </si>
  <si>
    <t>2022-06-03 17:09:19</t>
  </si>
  <si>
    <t>2574816</t>
  </si>
  <si>
    <t>多伦多剑桥套房</t>
  </si>
  <si>
    <t>Zhou Kathy</t>
  </si>
  <si>
    <t>2235.96</t>
  </si>
  <si>
    <t>2629.00</t>
  </si>
  <si>
    <t>2022-06-03 07:25:39</t>
  </si>
  <si>
    <t>2574640</t>
  </si>
  <si>
    <t>曼彻斯特机场智选假日酒店</t>
  </si>
  <si>
    <t>Santus Giampaolo</t>
  </si>
  <si>
    <t>1030.30</t>
  </si>
  <si>
    <t>1207.00</t>
  </si>
  <si>
    <t>2022-06-03 01:08:04</t>
  </si>
  <si>
    <t>2022-06-02</t>
  </si>
  <si>
    <t>2574539</t>
  </si>
  <si>
    <t>菲丹套房酒店</t>
  </si>
  <si>
    <t>meirelles Andre de Lima</t>
  </si>
  <si>
    <t>209.13</t>
  </si>
  <si>
    <t>245.00</t>
  </si>
  <si>
    <t>2022-06-02 23:23:55</t>
  </si>
  <si>
    <t>2573254</t>
  </si>
  <si>
    <t>所罗门国王酒店</t>
  </si>
  <si>
    <t>Wojtecki Marcin</t>
  </si>
  <si>
    <t>1387.95</t>
  </si>
  <si>
    <t>1626.00</t>
  </si>
  <si>
    <t>2022-06-02 06:01:53</t>
  </si>
  <si>
    <t>2573240</t>
  </si>
  <si>
    <t>槟城尼奥酒店</t>
  </si>
  <si>
    <t>Nordin Mohd Farhan Nordin,Nordin Mohd Farhan</t>
  </si>
  <si>
    <t>447.29</t>
  </si>
  <si>
    <t>524.00</t>
  </si>
  <si>
    <t>2022-06-02 05:15:10</t>
  </si>
  <si>
    <t>2573137</t>
  </si>
  <si>
    <t>贝尔塔酒店</t>
  </si>
  <si>
    <t>Krishna Adidam Venkata Sri</t>
  </si>
  <si>
    <t>2242.20</t>
  </si>
  <si>
    <t>2632.00</t>
  </si>
  <si>
    <t>2022-06-02 01:18:41</t>
  </si>
  <si>
    <t>2022-06-01</t>
  </si>
  <si>
    <t>2572166</t>
  </si>
  <si>
    <t>MOHAMED NOR MOHD HANIFF</t>
  </si>
  <si>
    <t>223.20</t>
  </si>
  <si>
    <t>262.00</t>
  </si>
  <si>
    <t>2022-06-01 13:32:51</t>
  </si>
  <si>
    <t>2572087</t>
  </si>
  <si>
    <t>罗托鲁瓦铂尔曼酒店</t>
  </si>
  <si>
    <t>Xing Lina,Jiarg Runtao,Xing Jiaqi</t>
  </si>
  <si>
    <t>3237.22</t>
  </si>
  <si>
    <t>3800.00</t>
  </si>
  <si>
    <t>2022-06-01 12:48:40</t>
  </si>
  <si>
    <t>2571746</t>
  </si>
  <si>
    <t>Matossian Anais</t>
  </si>
  <si>
    <t>800.79</t>
  </si>
  <si>
    <t>940.00</t>
  </si>
  <si>
    <t>2022-06-01 06:44:36</t>
  </si>
  <si>
    <t>2022-05-31</t>
  </si>
  <si>
    <t>2570899</t>
  </si>
  <si>
    <t>湖宅度假酒店</t>
  </si>
  <si>
    <t>barajas vanessa</t>
  </si>
  <si>
    <t>1913.80</t>
  </si>
  <si>
    <t>2251.00</t>
  </si>
  <si>
    <t>2022-05-31 15:19:57</t>
  </si>
  <si>
    <t>2570287</t>
  </si>
  <si>
    <t>Guerin thibaut</t>
  </si>
  <si>
    <t>803.44</t>
  </si>
  <si>
    <t>945.00</t>
  </si>
  <si>
    <t>2022-05-31 05:21:48</t>
  </si>
  <si>
    <t>2022-05-30</t>
  </si>
  <si>
    <t>2569482</t>
  </si>
  <si>
    <t>Xue Jun,Tan Shuhua</t>
  </si>
  <si>
    <t>1385.26</t>
  </si>
  <si>
    <t>1620.00</t>
  </si>
  <si>
    <t>2022-05-30 15:44:10</t>
  </si>
  <si>
    <t>2568796</t>
  </si>
  <si>
    <t>西克雷斯特海滨酒店</t>
  </si>
  <si>
    <t>Sanchez Lupe</t>
  </si>
  <si>
    <t>2455.85</t>
  </si>
  <si>
    <t>2872.00</t>
  </si>
  <si>
    <t>2022-05-30 05:10:47</t>
  </si>
  <si>
    <t>2568778</t>
  </si>
  <si>
    <t>朗东堡10号巴黎北站宜必思酒店</t>
  </si>
  <si>
    <t>ZHANG SHILONG</t>
  </si>
  <si>
    <t>932.06</t>
  </si>
  <si>
    <t>1090.00</t>
  </si>
  <si>
    <t>2022-05-30 03:28:26</t>
  </si>
  <si>
    <t>2022-05-20</t>
  </si>
  <si>
    <t>2557104</t>
  </si>
  <si>
    <t>SFO 机场酒店 埃尔兰乔贝斯威斯特精选酒店</t>
  </si>
  <si>
    <t>Lawson Jeremiah Alan</t>
  </si>
  <si>
    <t>829.01</t>
  </si>
  <si>
    <t>967.00</t>
  </si>
  <si>
    <t>2022-05-20 08:27:02</t>
  </si>
  <si>
    <t>2022-05-13</t>
  </si>
  <si>
    <t>2549050</t>
  </si>
  <si>
    <t>米兰地中海乌纳酒店</t>
  </si>
  <si>
    <t>Pontecorvo Marco</t>
  </si>
  <si>
    <t>1131.26</t>
  </si>
  <si>
    <t>1306.00</t>
  </si>
  <si>
    <t>2022-05-13 12:20:25</t>
  </si>
  <si>
    <t>2548709</t>
  </si>
  <si>
    <t>纽顿波士顿皇冠假日酒店</t>
  </si>
  <si>
    <t>Smith Taylor</t>
  </si>
  <si>
    <t>1483.80</t>
  </si>
  <si>
    <t>1713.00</t>
  </si>
  <si>
    <t>2022-05-13 06:40:53</t>
  </si>
  <si>
    <t>2022-05-12</t>
  </si>
  <si>
    <t>2548018</t>
  </si>
  <si>
    <t>乌布圣猴森林皇家卡姆威拉别墅</t>
  </si>
  <si>
    <t>Sysa Daniel</t>
  </si>
  <si>
    <t>458.17</t>
  </si>
  <si>
    <t>534.00</t>
  </si>
  <si>
    <t>2022-05-12 16:45:14</t>
  </si>
  <si>
    <t>2022-05-10</t>
  </si>
  <si>
    <t>2545172</t>
  </si>
  <si>
    <t>墨尔本多卡斯奎斯特公寓酒店</t>
  </si>
  <si>
    <t>Mcclelland Lily</t>
  </si>
  <si>
    <t>795.43</t>
  </si>
  <si>
    <t>926.00</t>
  </si>
  <si>
    <t>2022-05-10 13:04:25</t>
  </si>
  <si>
    <t>2544884</t>
  </si>
  <si>
    <t>柏林斯比特尔马克贝斯特韦斯特酒店</t>
  </si>
  <si>
    <t>Goulart Bomfim Marina</t>
  </si>
  <si>
    <t>1533.32</t>
  </si>
  <si>
    <t>1785.00</t>
  </si>
  <si>
    <t>2022-05-10 08:48:23</t>
  </si>
  <si>
    <t>2022-05-09</t>
  </si>
  <si>
    <t>2543492</t>
  </si>
  <si>
    <t>佛罗里达迈阿密 6 号汽车旅馆</t>
  </si>
  <si>
    <t>Clavero Alejandro E,Clavero Ana M</t>
  </si>
  <si>
    <t>605.77</t>
  </si>
  <si>
    <t>712.00</t>
  </si>
  <si>
    <t>2022-05-09 09:53:27</t>
  </si>
  <si>
    <t>2022-05-06</t>
  </si>
  <si>
    <t>2540341</t>
  </si>
  <si>
    <t>埃森阿罗萨诺富姆酒店</t>
  </si>
  <si>
    <t>Sauber Kristina,Naili Chouaib</t>
  </si>
  <si>
    <t>250.54</t>
  </si>
  <si>
    <t>295.00</t>
  </si>
  <si>
    <t>2022-05-06 20:31:18</t>
  </si>
  <si>
    <t>2022-05-04</t>
  </si>
  <si>
    <t>2535911</t>
  </si>
  <si>
    <t>大阪比偲奇格兰比亚酒店</t>
  </si>
  <si>
    <t>YOSHIDA TENICHIRO,GOTO NANAMI</t>
  </si>
  <si>
    <t>514.66</t>
  </si>
  <si>
    <t>610.00</t>
  </si>
  <si>
    <t>2022-05-04 00:07:43</t>
  </si>
  <si>
    <t>2022-05-03</t>
  </si>
  <si>
    <t>2535901</t>
  </si>
  <si>
    <t>Morton Will</t>
  </si>
  <si>
    <t>555.15</t>
  </si>
  <si>
    <t>658.00</t>
  </si>
  <si>
    <t>2022-05-03 23:43:35</t>
  </si>
  <si>
    <t>2022-04-09</t>
  </si>
  <si>
    <t>2504823</t>
  </si>
  <si>
    <t>佩勒姆 - 星际酒店</t>
  </si>
  <si>
    <t>Nichols Matthew</t>
  </si>
  <si>
    <t>6107.01</t>
  </si>
  <si>
    <t>7508.00</t>
  </si>
  <si>
    <t>2022-04-09 21:10:42</t>
  </si>
  <si>
    <t>2022-04-01</t>
  </si>
  <si>
    <t>2493891</t>
  </si>
  <si>
    <t>拉格纳希尔旅社 - 尔湾斯佩克特勒姆</t>
  </si>
  <si>
    <t>KIM MINJEONG</t>
  </si>
  <si>
    <t>1597.47</t>
  </si>
  <si>
    <t>1970.00</t>
  </si>
  <si>
    <t>2022-04-01 20:40:09</t>
  </si>
  <si>
    <t>2022-03-31</t>
  </si>
  <si>
    <t>2490915</t>
  </si>
  <si>
    <t>德维尔科茨沃尔德水上公园酒店</t>
  </si>
  <si>
    <t>murphy James</t>
  </si>
  <si>
    <t>3581.50</t>
  </si>
  <si>
    <t>4408.00</t>
  </si>
  <si>
    <t>2022-03-31 03:52:57</t>
  </si>
  <si>
    <t>2022-03-21</t>
  </si>
  <si>
    <t>2477276</t>
  </si>
  <si>
    <t>A1 纽伦堡旅馆</t>
  </si>
  <si>
    <t>METZGER SONJA ALEXANDRA,METZGER SARAH ALICIA</t>
  </si>
  <si>
    <t>846.98</t>
  </si>
  <si>
    <t>1040.00</t>
  </si>
  <si>
    <t>2022-03-21 20:36:39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</si>
</sst>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44714</v>
      </c>
      <c r="G2" s="6">
        <v>44716</v>
      </c>
      <c r="H2" s="4">
        <v>1</v>
      </c>
      <c r="I2" s="4">
        <v>2</v>
      </c>
      <c r="J2" s="4">
        <v>2</v>
      </c>
      <c r="K2" s="4" t="s">
        <v>30</v>
      </c>
      <c r="L2" s="4">
        <v>1040</v>
      </c>
      <c r="M2" s="4">
        <v>1040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44641</v>
      </c>
      <c r="S2" s="6">
        <v>44719</v>
      </c>
      <c r="T2" s="4" t="s">
        <v>34</v>
      </c>
      <c r="U2" s="4">
        <v>1040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44713</v>
      </c>
      <c r="G3" s="6">
        <v>44716</v>
      </c>
      <c r="H3" s="4">
        <v>1</v>
      </c>
      <c r="I3" s="4">
        <v>3</v>
      </c>
      <c r="J3" s="4">
        <v>3</v>
      </c>
      <c r="K3" s="4" t="s">
        <v>30</v>
      </c>
      <c r="L3" s="4">
        <v>4408</v>
      </c>
      <c r="M3" s="4">
        <v>4408</v>
      </c>
      <c r="N3" s="4" t="s">
        <v>40</v>
      </c>
      <c r="O3" s="4" t="s">
        <v>32</v>
      </c>
      <c r="P3" s="4" t="s">
        <v>33</v>
      </c>
      <c r="Q3" s="4">
        <v>0</v>
      </c>
      <c r="R3" s="7">
        <v>44651</v>
      </c>
      <c r="S3" s="6">
        <v>44719</v>
      </c>
      <c r="T3" s="4" t="s">
        <v>34</v>
      </c>
      <c r="U3" s="4">
        <v>4408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6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44715</v>
      </c>
      <c r="G4" s="6">
        <v>44716</v>
      </c>
      <c r="H4" s="4">
        <v>2</v>
      </c>
      <c r="I4" s="4">
        <v>1</v>
      </c>
      <c r="J4" s="4">
        <v>2</v>
      </c>
      <c r="K4" s="4" t="s">
        <v>30</v>
      </c>
      <c r="L4" s="4">
        <v>1970</v>
      </c>
      <c r="M4" s="4">
        <v>1970</v>
      </c>
      <c r="N4" s="4" t="s">
        <v>45</v>
      </c>
      <c r="O4" s="4" t="s">
        <v>32</v>
      </c>
      <c r="P4" s="4" t="s">
        <v>33</v>
      </c>
      <c r="Q4" s="4">
        <v>0</v>
      </c>
      <c r="R4" s="7">
        <v>44652</v>
      </c>
      <c r="S4" s="6">
        <v>44719</v>
      </c>
      <c r="T4" s="4" t="s">
        <v>34</v>
      </c>
      <c r="U4" s="4">
        <v>1970</v>
      </c>
      <c r="V4" s="4">
        <v>0</v>
      </c>
      <c r="W4" s="4">
        <v>0</v>
      </c>
      <c r="X4" s="4" t="s">
        <v>35</v>
      </c>
      <c r="Y4" s="4" t="s">
        <v>46</v>
      </c>
      <c r="Z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44714</v>
      </c>
      <c r="G5" s="6">
        <v>44716</v>
      </c>
      <c r="H5" s="4">
        <v>1</v>
      </c>
      <c r="I5" s="4">
        <v>2</v>
      </c>
      <c r="J5" s="4">
        <v>2</v>
      </c>
      <c r="K5" s="4" t="s">
        <v>30</v>
      </c>
      <c r="L5" s="4">
        <v>7508</v>
      </c>
      <c r="M5" s="4">
        <v>7508</v>
      </c>
      <c r="N5" s="4" t="s">
        <v>51</v>
      </c>
      <c r="O5" s="4" t="s">
        <v>32</v>
      </c>
      <c r="P5" s="4" t="s">
        <v>33</v>
      </c>
      <c r="Q5" s="4">
        <v>0</v>
      </c>
      <c r="R5" s="7">
        <v>44660</v>
      </c>
      <c r="S5" s="6">
        <v>44719</v>
      </c>
      <c r="T5" s="4" t="s">
        <v>34</v>
      </c>
      <c r="U5" s="4">
        <v>7508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44715</v>
      </c>
      <c r="G6" s="6">
        <v>44716</v>
      </c>
      <c r="H6" s="4">
        <v>1</v>
      </c>
      <c r="I6" s="4">
        <v>1</v>
      </c>
      <c r="J6" s="4">
        <v>1</v>
      </c>
      <c r="K6" s="4" t="s">
        <v>30</v>
      </c>
      <c r="L6" s="4">
        <v>658</v>
      </c>
      <c r="M6" s="4">
        <v>658</v>
      </c>
      <c r="N6" s="4" t="s">
        <v>56</v>
      </c>
      <c r="O6" s="4" t="s">
        <v>32</v>
      </c>
      <c r="P6" s="4" t="s">
        <v>33</v>
      </c>
      <c r="Q6" s="4">
        <v>0</v>
      </c>
      <c r="R6" s="7">
        <v>44684</v>
      </c>
      <c r="S6" s="6">
        <v>44719</v>
      </c>
      <c r="T6" s="4" t="s">
        <v>34</v>
      </c>
      <c r="U6" s="4">
        <v>658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44714</v>
      </c>
      <c r="G7" s="6">
        <v>44716</v>
      </c>
      <c r="H7" s="4">
        <v>1</v>
      </c>
      <c r="I7" s="4">
        <v>2</v>
      </c>
      <c r="J7" s="4">
        <v>2</v>
      </c>
      <c r="K7" s="4" t="s">
        <v>30</v>
      </c>
      <c r="L7" s="4">
        <v>610</v>
      </c>
      <c r="M7" s="4">
        <v>610</v>
      </c>
      <c r="N7" s="4" t="s">
        <v>60</v>
      </c>
      <c r="O7" s="4" t="s">
        <v>32</v>
      </c>
      <c r="P7" s="4" t="s">
        <v>33</v>
      </c>
      <c r="Q7" s="4">
        <v>0</v>
      </c>
      <c r="R7" s="7">
        <v>44685</v>
      </c>
      <c r="S7" s="6">
        <v>44719</v>
      </c>
      <c r="T7" s="4" t="s">
        <v>34</v>
      </c>
      <c r="U7" s="4">
        <v>610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44715</v>
      </c>
      <c r="G8" s="6">
        <v>44716</v>
      </c>
      <c r="H8" s="4">
        <v>1</v>
      </c>
      <c r="I8" s="4">
        <v>1</v>
      </c>
      <c r="J8" s="4">
        <v>1</v>
      </c>
      <c r="K8" s="4" t="s">
        <v>30</v>
      </c>
      <c r="L8" s="4">
        <v>295</v>
      </c>
      <c r="M8" s="4">
        <v>295</v>
      </c>
      <c r="N8" s="4" t="s">
        <v>64</v>
      </c>
      <c r="O8" s="4" t="s">
        <v>32</v>
      </c>
      <c r="P8" s="4" t="s">
        <v>33</v>
      </c>
      <c r="Q8" s="4">
        <v>0</v>
      </c>
      <c r="R8" s="7">
        <v>44687</v>
      </c>
      <c r="S8" s="6">
        <v>44719</v>
      </c>
      <c r="T8" s="4" t="s">
        <v>34</v>
      </c>
      <c r="U8" s="4">
        <v>295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44715</v>
      </c>
      <c r="G9" s="6">
        <v>44716</v>
      </c>
      <c r="H9" s="4">
        <v>1</v>
      </c>
      <c r="I9" s="4">
        <v>1</v>
      </c>
      <c r="J9" s="4">
        <v>1</v>
      </c>
      <c r="K9" s="4" t="s">
        <v>30</v>
      </c>
      <c r="L9" s="4">
        <v>712</v>
      </c>
      <c r="M9" s="4">
        <v>712</v>
      </c>
      <c r="N9" s="4" t="s">
        <v>70</v>
      </c>
      <c r="O9" s="4" t="s">
        <v>32</v>
      </c>
      <c r="P9" s="4" t="s">
        <v>33</v>
      </c>
      <c r="Q9" s="4">
        <v>0</v>
      </c>
      <c r="R9" s="7">
        <v>44690</v>
      </c>
      <c r="S9" s="6">
        <v>44719</v>
      </c>
      <c r="T9" s="4" t="s">
        <v>34</v>
      </c>
      <c r="U9" s="4">
        <v>712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44713</v>
      </c>
      <c r="G10" s="6">
        <v>44716</v>
      </c>
      <c r="H10" s="4">
        <v>1</v>
      </c>
      <c r="I10" s="4">
        <v>3</v>
      </c>
      <c r="J10" s="4">
        <v>3</v>
      </c>
      <c r="K10" s="4" t="s">
        <v>30</v>
      </c>
      <c r="L10" s="4">
        <v>1785</v>
      </c>
      <c r="M10" s="4">
        <v>1785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44691</v>
      </c>
      <c r="S10" s="6">
        <v>44719</v>
      </c>
      <c r="T10" s="4" t="s">
        <v>34</v>
      </c>
      <c r="U10" s="4">
        <v>1785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44715</v>
      </c>
      <c r="G11" s="6">
        <v>44716</v>
      </c>
      <c r="H11" s="4">
        <v>1</v>
      </c>
      <c r="I11" s="4">
        <v>1</v>
      </c>
      <c r="J11" s="4">
        <v>1</v>
      </c>
      <c r="K11" s="4" t="s">
        <v>30</v>
      </c>
      <c r="L11" s="4">
        <v>926</v>
      </c>
      <c r="M11" s="4">
        <v>926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44691</v>
      </c>
      <c r="S11" s="6">
        <v>44719</v>
      </c>
      <c r="T11" s="4" t="s">
        <v>34</v>
      </c>
      <c r="U11" s="4">
        <v>926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44715</v>
      </c>
      <c r="G12" s="6">
        <v>44716</v>
      </c>
      <c r="H12" s="4">
        <v>1</v>
      </c>
      <c r="I12" s="4">
        <v>1</v>
      </c>
      <c r="J12" s="4">
        <v>1</v>
      </c>
      <c r="K12" s="4" t="s">
        <v>30</v>
      </c>
      <c r="L12" s="4">
        <v>534</v>
      </c>
      <c r="M12" s="4">
        <v>534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44693</v>
      </c>
      <c r="S12" s="6">
        <v>44719</v>
      </c>
      <c r="T12" s="4" t="s">
        <v>34</v>
      </c>
      <c r="U12" s="4">
        <v>534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44715</v>
      </c>
      <c r="G13" s="6">
        <v>44716</v>
      </c>
      <c r="H13" s="4">
        <v>1</v>
      </c>
      <c r="I13" s="4">
        <v>1</v>
      </c>
      <c r="J13" s="4">
        <v>1</v>
      </c>
      <c r="K13" s="4" t="s">
        <v>30</v>
      </c>
      <c r="L13" s="4">
        <v>1713</v>
      </c>
      <c r="M13" s="4">
        <v>1713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44694</v>
      </c>
      <c r="S13" s="6">
        <v>44719</v>
      </c>
      <c r="T13" s="4" t="s">
        <v>34</v>
      </c>
      <c r="U13" s="4">
        <v>1713</v>
      </c>
      <c r="V13" s="4">
        <v>0</v>
      </c>
      <c r="W13" s="4">
        <v>0</v>
      </c>
      <c r="X13" s="4" t="s">
        <v>35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44714</v>
      </c>
      <c r="G14" s="6">
        <v>44716</v>
      </c>
      <c r="H14" s="4">
        <v>1</v>
      </c>
      <c r="I14" s="4">
        <v>2</v>
      </c>
      <c r="J14" s="4">
        <v>2</v>
      </c>
      <c r="K14" s="4" t="s">
        <v>30</v>
      </c>
      <c r="L14" s="4">
        <v>1306</v>
      </c>
      <c r="M14" s="4">
        <v>1306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44694</v>
      </c>
      <c r="S14" s="6">
        <v>44719</v>
      </c>
      <c r="T14" s="4" t="s">
        <v>34</v>
      </c>
      <c r="U14" s="4">
        <v>1306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44715</v>
      </c>
      <c r="G15" s="6">
        <v>44716</v>
      </c>
      <c r="H15" s="4">
        <v>1</v>
      </c>
      <c r="I15" s="4">
        <v>1</v>
      </c>
      <c r="J15" s="4">
        <v>1</v>
      </c>
      <c r="K15" s="4" t="s">
        <v>30</v>
      </c>
      <c r="L15" s="4">
        <v>967</v>
      </c>
      <c r="M15" s="4">
        <v>967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44701</v>
      </c>
      <c r="S15" s="6">
        <v>44719</v>
      </c>
      <c r="T15" s="4" t="s">
        <v>34</v>
      </c>
      <c r="U15" s="4">
        <v>967</v>
      </c>
      <c r="V15" s="4">
        <v>0</v>
      </c>
      <c r="W15" s="4">
        <v>0</v>
      </c>
      <c r="X15" s="4" t="s">
        <v>35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44715</v>
      </c>
      <c r="G16" s="6">
        <v>44716</v>
      </c>
      <c r="H16" s="4">
        <v>1</v>
      </c>
      <c r="I16" s="4">
        <v>1</v>
      </c>
      <c r="J16" s="4">
        <v>1</v>
      </c>
      <c r="K16" s="4" t="s">
        <v>30</v>
      </c>
      <c r="L16" s="4">
        <v>1090</v>
      </c>
      <c r="M16" s="4">
        <v>1090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44711</v>
      </c>
      <c r="S16" s="6">
        <v>44719</v>
      </c>
      <c r="T16" s="4" t="s">
        <v>34</v>
      </c>
      <c r="U16" s="4">
        <v>1090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44715</v>
      </c>
      <c r="G17" s="6">
        <v>44716</v>
      </c>
      <c r="H17" s="4">
        <v>1</v>
      </c>
      <c r="I17" s="4">
        <v>1</v>
      </c>
      <c r="J17" s="4">
        <v>1</v>
      </c>
      <c r="K17" s="4" t="s">
        <v>30</v>
      </c>
      <c r="L17" s="4">
        <v>2872</v>
      </c>
      <c r="M17" s="4">
        <v>2872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44711</v>
      </c>
      <c r="S17" s="6">
        <v>44719</v>
      </c>
      <c r="T17" s="4" t="s">
        <v>34</v>
      </c>
      <c r="U17" s="4">
        <v>2872</v>
      </c>
      <c r="V17" s="4">
        <v>0</v>
      </c>
      <c r="W17" s="4">
        <v>0</v>
      </c>
      <c r="X17" s="4" t="s">
        <v>35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44714</v>
      </c>
      <c r="G18" s="6">
        <v>44716</v>
      </c>
      <c r="H18" s="4">
        <v>1</v>
      </c>
      <c r="I18" s="4">
        <v>2</v>
      </c>
      <c r="J18" s="4">
        <v>2</v>
      </c>
      <c r="K18" s="4" t="s">
        <v>30</v>
      </c>
      <c r="L18" s="4">
        <v>1620</v>
      </c>
      <c r="M18" s="4">
        <v>1620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44711</v>
      </c>
      <c r="S18" s="6">
        <v>44719</v>
      </c>
      <c r="T18" s="4" t="s">
        <v>34</v>
      </c>
      <c r="U18" s="4">
        <v>1620</v>
      </c>
      <c r="V18" s="4">
        <v>0</v>
      </c>
      <c r="W18" s="4">
        <v>1062</v>
      </c>
      <c r="X18" s="4" t="s">
        <v>35</v>
      </c>
      <c r="Y18" s="4" t="s">
        <v>84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44715</v>
      </c>
      <c r="G19" s="6">
        <v>44716</v>
      </c>
      <c r="H19" s="4">
        <v>1</v>
      </c>
      <c r="I19" s="4">
        <v>1</v>
      </c>
      <c r="J19" s="4">
        <v>1</v>
      </c>
      <c r="K19" s="4" t="s">
        <v>30</v>
      </c>
      <c r="L19" s="4">
        <v>945</v>
      </c>
      <c r="M19" s="4">
        <v>945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44712</v>
      </c>
      <c r="S19" s="6">
        <v>44719</v>
      </c>
      <c r="T19" s="4" t="s">
        <v>34</v>
      </c>
      <c r="U19" s="4">
        <v>945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44715</v>
      </c>
      <c r="G20" s="6">
        <v>44716</v>
      </c>
      <c r="H20" s="4">
        <v>1</v>
      </c>
      <c r="I20" s="4">
        <v>1</v>
      </c>
      <c r="J20" s="4">
        <v>1</v>
      </c>
      <c r="K20" s="4" t="s">
        <v>30</v>
      </c>
      <c r="L20" s="4">
        <v>2251</v>
      </c>
      <c r="M20" s="4">
        <v>2251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44712</v>
      </c>
      <c r="S20" s="6">
        <v>44719</v>
      </c>
      <c r="T20" s="4" t="s">
        <v>34</v>
      </c>
      <c r="U20" s="4">
        <v>2251</v>
      </c>
      <c r="V20" s="4">
        <v>0</v>
      </c>
      <c r="W20" s="4">
        <v>0</v>
      </c>
      <c r="X20" s="4" t="s">
        <v>35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44715</v>
      </c>
      <c r="G21" s="6">
        <v>44716</v>
      </c>
      <c r="H21" s="4">
        <v>1</v>
      </c>
      <c r="I21" s="4">
        <v>1</v>
      </c>
      <c r="J21" s="4">
        <v>1</v>
      </c>
      <c r="K21" s="4" t="s">
        <v>30</v>
      </c>
      <c r="L21" s="4">
        <v>940</v>
      </c>
      <c r="M21" s="4">
        <v>940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44713</v>
      </c>
      <c r="S21" s="6">
        <v>44719</v>
      </c>
      <c r="T21" s="4" t="s">
        <v>34</v>
      </c>
      <c r="U21" s="4">
        <v>940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113</v>
      </c>
      <c r="E22" s="4" t="s">
        <v>128</v>
      </c>
      <c r="F22" s="6">
        <v>44715</v>
      </c>
      <c r="G22" s="6">
        <v>44716</v>
      </c>
      <c r="H22" s="4">
        <v>2</v>
      </c>
      <c r="I22" s="4">
        <v>1</v>
      </c>
      <c r="J22" s="4">
        <v>2</v>
      </c>
      <c r="K22" s="4" t="s">
        <v>30</v>
      </c>
      <c r="L22" s="4">
        <v>3800</v>
      </c>
      <c r="M22" s="4">
        <v>3800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44713</v>
      </c>
      <c r="S22" s="6">
        <v>44719</v>
      </c>
      <c r="T22" s="4" t="s">
        <v>34</v>
      </c>
      <c r="U22" s="4">
        <v>3800</v>
      </c>
      <c r="V22" s="4">
        <v>0</v>
      </c>
      <c r="W22" s="4">
        <v>0</v>
      </c>
      <c r="X22" s="4" t="s">
        <v>35</v>
      </c>
      <c r="Y22" s="4" t="s">
        <v>84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44715</v>
      </c>
      <c r="G23" s="6">
        <v>44716</v>
      </c>
      <c r="H23" s="4">
        <v>1</v>
      </c>
      <c r="I23" s="4">
        <v>1</v>
      </c>
      <c r="J23" s="4">
        <v>1</v>
      </c>
      <c r="K23" s="4" t="s">
        <v>30</v>
      </c>
      <c r="L23" s="4">
        <v>262</v>
      </c>
      <c r="M23" s="4">
        <v>262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44713</v>
      </c>
      <c r="S23" s="6">
        <v>44719</v>
      </c>
      <c r="T23" s="4" t="s">
        <v>34</v>
      </c>
      <c r="U23" s="4">
        <v>262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117</v>
      </c>
      <c r="E24" s="4" t="s">
        <v>135</v>
      </c>
      <c r="F24" s="6">
        <v>44714</v>
      </c>
      <c r="G24" s="6">
        <v>44716</v>
      </c>
      <c r="H24" s="4">
        <v>1</v>
      </c>
      <c r="I24" s="4">
        <v>2</v>
      </c>
      <c r="J24" s="4">
        <v>2</v>
      </c>
      <c r="K24" s="4" t="s">
        <v>30</v>
      </c>
      <c r="L24" s="4">
        <v>2632</v>
      </c>
      <c r="M24" s="4">
        <v>2632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44714</v>
      </c>
      <c r="S24" s="6">
        <v>44719</v>
      </c>
      <c r="T24" s="4" t="s">
        <v>34</v>
      </c>
      <c r="U24" s="4">
        <v>2632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131</v>
      </c>
      <c r="E25" s="4" t="s">
        <v>132</v>
      </c>
      <c r="F25" s="6">
        <v>44715</v>
      </c>
      <c r="G25" s="6">
        <v>44716</v>
      </c>
      <c r="H25" s="4">
        <v>2</v>
      </c>
      <c r="I25" s="4">
        <v>1</v>
      </c>
      <c r="J25" s="4">
        <v>2</v>
      </c>
      <c r="K25" s="4" t="s">
        <v>30</v>
      </c>
      <c r="L25" s="4">
        <v>524</v>
      </c>
      <c r="M25" s="4">
        <v>524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44714</v>
      </c>
      <c r="S25" s="6">
        <v>44719</v>
      </c>
      <c r="T25" s="4" t="s">
        <v>34</v>
      </c>
      <c r="U25" s="4">
        <v>524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44714</v>
      </c>
      <c r="G26" s="6">
        <v>44716</v>
      </c>
      <c r="H26" s="4">
        <v>1</v>
      </c>
      <c r="I26" s="4">
        <v>2</v>
      </c>
      <c r="J26" s="4">
        <v>2</v>
      </c>
      <c r="K26" s="4" t="s">
        <v>30</v>
      </c>
      <c r="L26" s="4">
        <v>1626</v>
      </c>
      <c r="M26" s="4">
        <v>1626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44714</v>
      </c>
      <c r="S26" s="6">
        <v>44719</v>
      </c>
      <c r="T26" s="4" t="s">
        <v>34</v>
      </c>
      <c r="U26" s="4">
        <v>1626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44715</v>
      </c>
      <c r="G27" s="6">
        <v>44716</v>
      </c>
      <c r="H27" s="4">
        <v>1</v>
      </c>
      <c r="I27" s="4">
        <v>1</v>
      </c>
      <c r="J27" s="4">
        <v>1</v>
      </c>
      <c r="K27" s="4" t="s">
        <v>30</v>
      </c>
      <c r="L27" s="4">
        <v>245</v>
      </c>
      <c r="M27" s="4">
        <v>245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44714</v>
      </c>
      <c r="S27" s="6">
        <v>44719</v>
      </c>
      <c r="T27" s="4" t="s">
        <v>34</v>
      </c>
      <c r="U27" s="4">
        <v>245</v>
      </c>
      <c r="V27" s="4">
        <v>0</v>
      </c>
      <c r="W27" s="4">
        <v>0</v>
      </c>
      <c r="X27" s="4" t="s">
        <v>35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44715</v>
      </c>
      <c r="G28" s="6">
        <v>44716</v>
      </c>
      <c r="H28" s="4">
        <v>1</v>
      </c>
      <c r="I28" s="4">
        <v>1</v>
      </c>
      <c r="J28" s="4">
        <v>1</v>
      </c>
      <c r="K28" s="4" t="s">
        <v>30</v>
      </c>
      <c r="L28" s="4">
        <v>1207</v>
      </c>
      <c r="M28" s="4">
        <v>1207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44715</v>
      </c>
      <c r="S28" s="6">
        <v>44719</v>
      </c>
      <c r="T28" s="4" t="s">
        <v>34</v>
      </c>
      <c r="U28" s="4">
        <v>1207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118</v>
      </c>
      <c r="F29" s="6">
        <v>44715</v>
      </c>
      <c r="G29" s="6">
        <v>44716</v>
      </c>
      <c r="H29" s="4">
        <v>1</v>
      </c>
      <c r="I29" s="4">
        <v>1</v>
      </c>
      <c r="J29" s="4">
        <v>1</v>
      </c>
      <c r="K29" s="4" t="s">
        <v>30</v>
      </c>
      <c r="L29" s="4">
        <v>572</v>
      </c>
      <c r="M29" s="4">
        <v>572</v>
      </c>
      <c r="N29" s="4" t="s">
        <v>154</v>
      </c>
      <c r="O29" s="4" t="s">
        <v>32</v>
      </c>
      <c r="P29" s="4" t="s">
        <v>33</v>
      </c>
      <c r="Q29" s="4">
        <v>0</v>
      </c>
      <c r="R29" s="7">
        <v>44715</v>
      </c>
      <c r="S29" s="6">
        <v>44719</v>
      </c>
      <c r="T29" s="4" t="s">
        <v>34</v>
      </c>
      <c r="U29" s="4">
        <v>572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44715</v>
      </c>
      <c r="G30" s="6">
        <v>44716</v>
      </c>
      <c r="H30" s="4">
        <v>1</v>
      </c>
      <c r="I30" s="4">
        <v>1</v>
      </c>
      <c r="J30" s="4">
        <v>1</v>
      </c>
      <c r="K30" s="4" t="s">
        <v>30</v>
      </c>
      <c r="L30" s="4">
        <v>2629</v>
      </c>
      <c r="M30" s="4">
        <v>2629</v>
      </c>
      <c r="N30" s="4" t="s">
        <v>158</v>
      </c>
      <c r="O30" s="4" t="s">
        <v>32</v>
      </c>
      <c r="P30" s="4" t="s">
        <v>33</v>
      </c>
      <c r="Q30" s="4">
        <v>0</v>
      </c>
      <c r="R30" s="7">
        <v>44715</v>
      </c>
      <c r="S30" s="6">
        <v>44719</v>
      </c>
      <c r="T30" s="4" t="s">
        <v>34</v>
      </c>
      <c r="U30" s="4">
        <v>2629</v>
      </c>
      <c r="V30" s="4">
        <v>0</v>
      </c>
      <c r="W30" s="4">
        <v>0</v>
      </c>
      <c r="X30" s="4" t="s">
        <v>35</v>
      </c>
      <c r="Y30" s="4" t="s">
        <v>159</v>
      </c>
    </row>
    <row r="31" s="4" customFormat="1" spans="1:25">
      <c r="A31" s="4" t="s">
        <v>152</v>
      </c>
      <c r="B31" s="4" t="s">
        <v>26</v>
      </c>
      <c r="C31" s="4" t="s">
        <v>160</v>
      </c>
      <c r="D31" s="4" t="s">
        <v>153</v>
      </c>
      <c r="E31" s="4" t="s">
        <v>118</v>
      </c>
      <c r="F31" s="6">
        <v>44715</v>
      </c>
      <c r="G31" s="6">
        <v>44716</v>
      </c>
      <c r="H31" s="4">
        <v>1</v>
      </c>
      <c r="I31" s="4">
        <v>1</v>
      </c>
      <c r="J31" s="4">
        <v>1</v>
      </c>
      <c r="K31" s="4" t="s">
        <v>30</v>
      </c>
      <c r="L31" s="4">
        <v>-572</v>
      </c>
      <c r="M31" s="4">
        <v>-572</v>
      </c>
      <c r="N31" s="4" t="s">
        <v>154</v>
      </c>
      <c r="O31" s="4" t="s">
        <v>32</v>
      </c>
      <c r="P31" s="4" t="s">
        <v>33</v>
      </c>
      <c r="Q31" s="4">
        <v>0</v>
      </c>
      <c r="R31" s="7">
        <v>44715</v>
      </c>
      <c r="S31" s="6">
        <v>44719</v>
      </c>
      <c r="T31" s="4" t="s">
        <v>34</v>
      </c>
      <c r="U31" s="4">
        <v>-572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54</v>
      </c>
      <c r="E32" s="4" t="s">
        <v>59</v>
      </c>
      <c r="F32" s="6">
        <v>44715</v>
      </c>
      <c r="G32" s="6">
        <v>44716</v>
      </c>
      <c r="H32" s="4">
        <v>1</v>
      </c>
      <c r="I32" s="4">
        <v>1</v>
      </c>
      <c r="J32" s="4">
        <v>1</v>
      </c>
      <c r="K32" s="4" t="s">
        <v>30</v>
      </c>
      <c r="L32" s="4">
        <v>563</v>
      </c>
      <c r="M32" s="4">
        <v>563</v>
      </c>
      <c r="N32" s="4" t="s">
        <v>162</v>
      </c>
      <c r="O32" s="4" t="s">
        <v>32</v>
      </c>
      <c r="P32" s="4" t="s">
        <v>33</v>
      </c>
      <c r="Q32" s="4">
        <v>0</v>
      </c>
      <c r="R32" s="7">
        <v>44715</v>
      </c>
      <c r="S32" s="6">
        <v>44719</v>
      </c>
      <c r="T32" s="4" t="s">
        <v>34</v>
      </c>
      <c r="U32" s="4">
        <v>563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163</v>
      </c>
      <c r="B33" s="4" t="s">
        <v>26</v>
      </c>
      <c r="C33" s="4" t="s">
        <v>27</v>
      </c>
      <c r="D33" s="4" t="s">
        <v>164</v>
      </c>
      <c r="E33" s="4" t="s">
        <v>165</v>
      </c>
      <c r="F33" s="6">
        <v>44715</v>
      </c>
      <c r="G33" s="6">
        <v>44716</v>
      </c>
      <c r="H33" s="4">
        <v>1</v>
      </c>
      <c r="I33" s="4">
        <v>1</v>
      </c>
      <c r="J33" s="4">
        <v>1</v>
      </c>
      <c r="K33" s="4" t="s">
        <v>30</v>
      </c>
      <c r="L33" s="4">
        <v>976</v>
      </c>
      <c r="M33" s="4">
        <v>976</v>
      </c>
      <c r="N33" s="4" t="s">
        <v>166</v>
      </c>
      <c r="O33" s="4" t="s">
        <v>32</v>
      </c>
      <c r="P33" s="4" t="s">
        <v>33</v>
      </c>
      <c r="Q33" s="4">
        <v>0</v>
      </c>
      <c r="R33" s="7">
        <v>44715</v>
      </c>
      <c r="S33" s="6">
        <v>44719</v>
      </c>
      <c r="T33" s="4" t="s">
        <v>34</v>
      </c>
      <c r="U33" s="4">
        <v>976</v>
      </c>
      <c r="V33" s="4">
        <v>0</v>
      </c>
      <c r="W33" s="4">
        <v>0</v>
      </c>
      <c r="X33" s="4" t="s">
        <v>35</v>
      </c>
      <c r="Y33" s="4" t="s">
        <v>167</v>
      </c>
    </row>
    <row r="34" s="4" customFormat="1" spans="1:25">
      <c r="A34" s="4" t="s">
        <v>168</v>
      </c>
      <c r="B34" s="4" t="s">
        <v>26</v>
      </c>
      <c r="C34" s="4" t="s">
        <v>27</v>
      </c>
      <c r="D34" s="4" t="s">
        <v>169</v>
      </c>
      <c r="E34" s="4" t="s">
        <v>170</v>
      </c>
      <c r="F34" s="6">
        <v>44715</v>
      </c>
      <c r="G34" s="6">
        <v>44716</v>
      </c>
      <c r="H34" s="4">
        <v>1</v>
      </c>
      <c r="I34" s="4">
        <v>1</v>
      </c>
      <c r="J34" s="4">
        <v>1</v>
      </c>
      <c r="K34" s="4" t="s">
        <v>30</v>
      </c>
      <c r="L34" s="4">
        <v>264</v>
      </c>
      <c r="M34" s="4">
        <v>264</v>
      </c>
      <c r="N34" s="4" t="s">
        <v>171</v>
      </c>
      <c r="O34" s="4" t="s">
        <v>32</v>
      </c>
      <c r="P34" s="4" t="s">
        <v>33</v>
      </c>
      <c r="Q34" s="4">
        <v>0</v>
      </c>
      <c r="R34" s="7">
        <v>44715</v>
      </c>
      <c r="S34" s="6">
        <v>44719</v>
      </c>
      <c r="T34" s="4" t="s">
        <v>34</v>
      </c>
      <c r="U34" s="4">
        <v>264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172</v>
      </c>
      <c r="B35" s="4" t="s">
        <v>26</v>
      </c>
      <c r="C35" s="4" t="s">
        <v>27</v>
      </c>
      <c r="D35" s="4" t="s">
        <v>173</v>
      </c>
      <c r="E35" s="4" t="s">
        <v>174</v>
      </c>
      <c r="F35" s="6">
        <v>44715</v>
      </c>
      <c r="G35" s="6">
        <v>44716</v>
      </c>
      <c r="H35" s="4">
        <v>1</v>
      </c>
      <c r="I35" s="4">
        <v>1</v>
      </c>
      <c r="J35" s="4">
        <v>1</v>
      </c>
      <c r="K35" s="4" t="s">
        <v>30</v>
      </c>
      <c r="L35" s="4">
        <v>154</v>
      </c>
      <c r="M35" s="4">
        <v>154</v>
      </c>
      <c r="N35" s="4" t="s">
        <v>175</v>
      </c>
      <c r="O35" s="4" t="s">
        <v>32</v>
      </c>
      <c r="P35" s="4" t="s">
        <v>33</v>
      </c>
      <c r="Q35" s="4">
        <v>0</v>
      </c>
      <c r="R35" s="7">
        <v>44715</v>
      </c>
      <c r="S35" s="6">
        <v>44719</v>
      </c>
      <c r="T35" s="4" t="s">
        <v>34</v>
      </c>
      <c r="U35" s="4">
        <v>154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176</v>
      </c>
      <c r="B36" s="4" t="s">
        <v>26</v>
      </c>
      <c r="C36" s="4" t="s">
        <v>27</v>
      </c>
      <c r="D36" s="4" t="s">
        <v>177</v>
      </c>
      <c r="E36" s="4" t="s">
        <v>178</v>
      </c>
      <c r="F36" s="6">
        <v>44715</v>
      </c>
      <c r="G36" s="6">
        <v>44716</v>
      </c>
      <c r="H36" s="4">
        <v>1</v>
      </c>
      <c r="I36" s="4">
        <v>1</v>
      </c>
      <c r="J36" s="4">
        <v>1</v>
      </c>
      <c r="K36" s="4" t="s">
        <v>30</v>
      </c>
      <c r="L36" s="4">
        <v>170</v>
      </c>
      <c r="M36" s="4">
        <v>170</v>
      </c>
      <c r="N36" s="4" t="s">
        <v>179</v>
      </c>
      <c r="O36" s="4" t="s">
        <v>32</v>
      </c>
      <c r="P36" s="4" t="s">
        <v>33</v>
      </c>
      <c r="Q36" s="4">
        <v>0</v>
      </c>
      <c r="R36" s="7">
        <v>44715</v>
      </c>
      <c r="S36" s="6">
        <v>44719</v>
      </c>
      <c r="T36" s="4" t="s">
        <v>34</v>
      </c>
      <c r="U36" s="4">
        <v>170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168</v>
      </c>
      <c r="B37" s="4" t="s">
        <v>26</v>
      </c>
      <c r="C37" s="4" t="s">
        <v>160</v>
      </c>
      <c r="D37" s="4" t="s">
        <v>169</v>
      </c>
      <c r="E37" s="4" t="s">
        <v>170</v>
      </c>
      <c r="F37" s="6">
        <v>44715</v>
      </c>
      <c r="G37" s="6">
        <v>44716</v>
      </c>
      <c r="H37" s="4">
        <v>1</v>
      </c>
      <c r="I37" s="4">
        <v>1</v>
      </c>
      <c r="J37" s="4">
        <v>1</v>
      </c>
      <c r="K37" s="4" t="s">
        <v>30</v>
      </c>
      <c r="L37" s="4">
        <v>-264</v>
      </c>
      <c r="M37" s="4">
        <v>-264</v>
      </c>
      <c r="N37" s="4" t="s">
        <v>171</v>
      </c>
      <c r="O37" s="4" t="s">
        <v>32</v>
      </c>
      <c r="P37" s="4" t="s">
        <v>33</v>
      </c>
      <c r="Q37" s="4">
        <v>0</v>
      </c>
      <c r="R37" s="7">
        <v>44715</v>
      </c>
      <c r="S37" s="6">
        <v>44719</v>
      </c>
      <c r="T37" s="4" t="s">
        <v>34</v>
      </c>
      <c r="U37" s="4">
        <v>-264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180</v>
      </c>
      <c r="B38" s="4" t="s">
        <v>26</v>
      </c>
      <c r="C38" s="4" t="s">
        <v>27</v>
      </c>
      <c r="D38" s="4" t="s">
        <v>181</v>
      </c>
      <c r="E38" s="4" t="s">
        <v>182</v>
      </c>
      <c r="F38" s="6">
        <v>44715</v>
      </c>
      <c r="G38" s="6">
        <v>44716</v>
      </c>
      <c r="H38" s="4">
        <v>1</v>
      </c>
      <c r="I38" s="4">
        <v>1</v>
      </c>
      <c r="J38" s="4">
        <v>1</v>
      </c>
      <c r="K38" s="4" t="s">
        <v>30</v>
      </c>
      <c r="L38" s="4">
        <v>574</v>
      </c>
      <c r="M38" s="4">
        <v>574</v>
      </c>
      <c r="N38" s="4" t="s">
        <v>183</v>
      </c>
      <c r="O38" s="4" t="s">
        <v>32</v>
      </c>
      <c r="P38" s="4" t="s">
        <v>33</v>
      </c>
      <c r="Q38" s="4">
        <v>0</v>
      </c>
      <c r="R38" s="7">
        <v>44715</v>
      </c>
      <c r="S38" s="6">
        <v>44719</v>
      </c>
      <c r="T38" s="4" t="s">
        <v>34</v>
      </c>
      <c r="U38" s="4">
        <v>574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184</v>
      </c>
      <c r="B39" s="4" t="s">
        <v>26</v>
      </c>
      <c r="C39" s="4" t="s">
        <v>27</v>
      </c>
      <c r="D39" s="4" t="s">
        <v>185</v>
      </c>
      <c r="E39" s="4" t="s">
        <v>186</v>
      </c>
      <c r="F39" s="6">
        <v>44715</v>
      </c>
      <c r="G39" s="6">
        <v>44716</v>
      </c>
      <c r="H39" s="4">
        <v>1</v>
      </c>
      <c r="I39" s="4">
        <v>1</v>
      </c>
      <c r="J39" s="4">
        <v>1</v>
      </c>
      <c r="K39" s="4" t="s">
        <v>30</v>
      </c>
      <c r="L39" s="4">
        <v>748</v>
      </c>
      <c r="M39" s="4">
        <v>748</v>
      </c>
      <c r="N39" s="4" t="s">
        <v>187</v>
      </c>
      <c r="O39" s="4" t="s">
        <v>32</v>
      </c>
      <c r="P39" s="4" t="s">
        <v>33</v>
      </c>
      <c r="Q39" s="4">
        <v>0</v>
      </c>
      <c r="R39" s="7">
        <v>44715</v>
      </c>
      <c r="S39" s="6">
        <v>44719</v>
      </c>
      <c r="T39" s="4" t="s">
        <v>34</v>
      </c>
      <c r="U39" s="4">
        <v>748</v>
      </c>
      <c r="V39" s="4">
        <v>0</v>
      </c>
      <c r="W39" s="4">
        <v>0</v>
      </c>
      <c r="X39" s="4" t="s">
        <v>35</v>
      </c>
      <c r="Y39" s="4" t="s">
        <v>188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3"/>
  <sheetViews>
    <sheetView tabSelected="1" topLeftCell="A10" workbookViewId="0">
      <selection activeCell="A42" sqref="A42:A43"/>
    </sheetView>
  </sheetViews>
  <sheetFormatPr defaultColWidth="9" defaultRowHeight="13.5"/>
  <cols>
    <col min="1" max="1" width="12.625" style="4"/>
    <col min="2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</v>
      </c>
    </row>
    <row r="2" s="4" customFormat="1" spans="1:9">
      <c r="A2" s="5">
        <v>17690582028</v>
      </c>
      <c r="B2" s="6">
        <v>44714</v>
      </c>
      <c r="C2" s="6">
        <v>44716</v>
      </c>
      <c r="D2" s="4">
        <v>1040</v>
      </c>
      <c r="E2" s="4" t="str">
        <f>VLOOKUP(A2,HOP!A:L,12,0)</f>
        <v>1040.00</v>
      </c>
      <c r="F2" s="4" t="str">
        <f>VLOOKUP(A2,HOP!A:C,3,0)</f>
        <v>2477276</v>
      </c>
      <c r="G2" s="4">
        <f>D2-E2</f>
        <v>0</v>
      </c>
      <c r="H2" s="4" t="str">
        <f>$H$1&amp;F2</f>
        <v>，2477276</v>
      </c>
      <c r="I2" s="4" t="str">
        <f>VLOOKUP(A2,HOP!A:U,21,0)</f>
        <v>直连</v>
      </c>
    </row>
    <row r="3" s="4" customFormat="1" spans="1:9">
      <c r="A3" s="5">
        <v>17741627486</v>
      </c>
      <c r="B3" s="6">
        <v>44713</v>
      </c>
      <c r="C3" s="6">
        <v>44716</v>
      </c>
      <c r="D3" s="4">
        <v>4408</v>
      </c>
      <c r="E3" s="4" t="str">
        <f>VLOOKUP(A3,HOP!A:L,12,0)</f>
        <v>4408.00</v>
      </c>
      <c r="F3" s="4" t="str">
        <f>VLOOKUP(A3,HOP!A:C,3,0)</f>
        <v>2490915</v>
      </c>
      <c r="G3" s="4">
        <f t="shared" ref="G3:G37" si="0">D3-E3</f>
        <v>0</v>
      </c>
      <c r="H3" s="4" t="str">
        <f t="shared" ref="H3:H37" si="1">$H$1&amp;F3</f>
        <v>，2490915</v>
      </c>
      <c r="I3" s="4" t="str">
        <f>VLOOKUP(A3,HOP!A:U,21,0)</f>
        <v>直连</v>
      </c>
    </row>
    <row r="4" s="4" customFormat="1" spans="1:9">
      <c r="A4" s="5">
        <v>17746033788</v>
      </c>
      <c r="B4" s="6">
        <v>44715</v>
      </c>
      <c r="C4" s="6">
        <v>44716</v>
      </c>
      <c r="D4" s="4">
        <v>1970</v>
      </c>
      <c r="E4" s="4" t="str">
        <f>VLOOKUP(A4,HOP!A:L,12,0)</f>
        <v>1970.00</v>
      </c>
      <c r="F4" s="4" t="str">
        <f>VLOOKUP(A4,HOP!A:C,3,0)</f>
        <v>2493891</v>
      </c>
      <c r="G4" s="4">
        <f t="shared" si="0"/>
        <v>0</v>
      </c>
      <c r="H4" s="4" t="str">
        <f t="shared" si="1"/>
        <v>，2493891</v>
      </c>
      <c r="I4" s="4" t="str">
        <f>VLOOKUP(A4,HOP!A:U,21,0)</f>
        <v>直连</v>
      </c>
    </row>
    <row r="5" s="4" customFormat="1" spans="1:9">
      <c r="A5" s="5">
        <v>17782098190</v>
      </c>
      <c r="B5" s="6">
        <v>44714</v>
      </c>
      <c r="C5" s="6">
        <v>44716</v>
      </c>
      <c r="D5" s="4">
        <v>7508</v>
      </c>
      <c r="E5" s="4" t="str">
        <f>VLOOKUP(A5,HOP!A:L,12,0)</f>
        <v>7508.00</v>
      </c>
      <c r="F5" s="4" t="str">
        <f>VLOOKUP(A5,HOP!A:C,3,0)</f>
        <v>2504823</v>
      </c>
      <c r="G5" s="4">
        <f t="shared" si="0"/>
        <v>0</v>
      </c>
      <c r="H5" s="4" t="str">
        <f t="shared" si="1"/>
        <v>，2504823</v>
      </c>
      <c r="I5" s="4" t="str">
        <f>VLOOKUP(A5,HOP!A:U,21,0)</f>
        <v>直连</v>
      </c>
    </row>
    <row r="6" s="4" customFormat="1" spans="1:9">
      <c r="A6" s="5">
        <v>17889386464</v>
      </c>
      <c r="B6" s="6">
        <v>44715</v>
      </c>
      <c r="C6" s="6">
        <v>44716</v>
      </c>
      <c r="D6" s="4">
        <v>658</v>
      </c>
      <c r="E6" s="4" t="str">
        <f>VLOOKUP(A6,HOP!A:L,12,0)</f>
        <v>658.00</v>
      </c>
      <c r="F6" s="4" t="str">
        <f>VLOOKUP(A6,HOP!A:C,3,0)</f>
        <v>2535901</v>
      </c>
      <c r="G6" s="4">
        <f t="shared" si="0"/>
        <v>0</v>
      </c>
      <c r="H6" s="4" t="str">
        <f t="shared" si="1"/>
        <v>，2535901</v>
      </c>
      <c r="I6" s="4" t="str">
        <f>VLOOKUP(A6,HOP!A:U,21,0)</f>
        <v>直连</v>
      </c>
    </row>
    <row r="7" s="4" customFormat="1" spans="1:9">
      <c r="A7" s="5">
        <v>17889453732</v>
      </c>
      <c r="B7" s="6">
        <v>44714</v>
      </c>
      <c r="C7" s="6">
        <v>44716</v>
      </c>
      <c r="D7" s="4">
        <v>610</v>
      </c>
      <c r="E7" s="4" t="str">
        <f>VLOOKUP(A7,HOP!A:L,12,0)</f>
        <v>610.00</v>
      </c>
      <c r="F7" s="4" t="str">
        <f>VLOOKUP(A7,HOP!A:C,3,0)</f>
        <v>2535911</v>
      </c>
      <c r="G7" s="4">
        <f t="shared" si="0"/>
        <v>0</v>
      </c>
      <c r="H7" s="4" t="str">
        <f t="shared" si="1"/>
        <v>，2535911</v>
      </c>
      <c r="I7" s="4" t="str">
        <f>VLOOKUP(A7,HOP!A:U,21,0)</f>
        <v>直连</v>
      </c>
    </row>
    <row r="8" s="4" customFormat="1" spans="1:9">
      <c r="A8" s="5">
        <v>17898081696</v>
      </c>
      <c r="B8" s="6">
        <v>44715</v>
      </c>
      <c r="C8" s="6">
        <v>44716</v>
      </c>
      <c r="D8" s="4">
        <v>295</v>
      </c>
      <c r="E8" s="4" t="str">
        <f>VLOOKUP(A8,HOP!A:L,12,0)</f>
        <v>295.00</v>
      </c>
      <c r="F8" s="4" t="str">
        <f>VLOOKUP(A8,HOP!A:C,3,0)</f>
        <v>2540341</v>
      </c>
      <c r="G8" s="4">
        <f t="shared" si="0"/>
        <v>0</v>
      </c>
      <c r="H8" s="4" t="str">
        <f t="shared" si="1"/>
        <v>，2540341</v>
      </c>
      <c r="I8" s="4" t="str">
        <f>VLOOKUP(A8,HOP!A:U,21,0)</f>
        <v>直连</v>
      </c>
    </row>
    <row r="9" s="4" customFormat="1" spans="1:9">
      <c r="A9" s="5">
        <v>17908469611</v>
      </c>
      <c r="B9" s="6">
        <v>44715</v>
      </c>
      <c r="C9" s="6">
        <v>44716</v>
      </c>
      <c r="D9" s="4">
        <v>712</v>
      </c>
      <c r="E9" s="4" t="str">
        <f>VLOOKUP(A9,HOP!A:L,12,0)</f>
        <v>712.00</v>
      </c>
      <c r="F9" s="4" t="str">
        <f>VLOOKUP(A9,HOP!A:C,3,0)</f>
        <v>2543492</v>
      </c>
      <c r="G9" s="4">
        <f t="shared" si="0"/>
        <v>0</v>
      </c>
      <c r="H9" s="4" t="str">
        <f t="shared" si="1"/>
        <v>，2543492</v>
      </c>
      <c r="I9" s="4" t="str">
        <f>VLOOKUP(A9,HOP!A:U,21,0)</f>
        <v>直连</v>
      </c>
    </row>
    <row r="10" s="4" customFormat="1" spans="1:9">
      <c r="A10" s="5">
        <v>17913288290</v>
      </c>
      <c r="B10" s="6">
        <v>44713</v>
      </c>
      <c r="C10" s="6">
        <v>44716</v>
      </c>
      <c r="D10" s="4">
        <v>1785</v>
      </c>
      <c r="E10" s="4" t="str">
        <f>VLOOKUP(A10,HOP!A:L,12,0)</f>
        <v>1785.00</v>
      </c>
      <c r="F10" s="4" t="str">
        <f>VLOOKUP(A10,HOP!A:C,3,0)</f>
        <v>2544884</v>
      </c>
      <c r="G10" s="4">
        <f t="shared" si="0"/>
        <v>0</v>
      </c>
      <c r="H10" s="4" t="str">
        <f t="shared" si="1"/>
        <v>，2544884</v>
      </c>
      <c r="I10" s="4" t="str">
        <f>VLOOKUP(A10,HOP!A:U,21,0)</f>
        <v>直连</v>
      </c>
    </row>
    <row r="11" s="4" customFormat="1" spans="1:9">
      <c r="A11" s="5">
        <v>17913894272</v>
      </c>
      <c r="B11" s="6">
        <v>44715</v>
      </c>
      <c r="C11" s="6">
        <v>44716</v>
      </c>
      <c r="D11" s="4">
        <v>926</v>
      </c>
      <c r="E11" s="4" t="str">
        <f>VLOOKUP(A11,HOP!A:L,12,0)</f>
        <v>926.00</v>
      </c>
      <c r="F11" s="4" t="str">
        <f>VLOOKUP(A11,HOP!A:C,3,0)</f>
        <v>2545172</v>
      </c>
      <c r="G11" s="4">
        <f t="shared" si="0"/>
        <v>0</v>
      </c>
      <c r="H11" s="4" t="str">
        <f t="shared" si="1"/>
        <v>，2545172</v>
      </c>
      <c r="I11" s="4" t="str">
        <f>VLOOKUP(A11,HOP!A:U,21,0)</f>
        <v>直连</v>
      </c>
    </row>
    <row r="12" s="4" customFormat="1" spans="1:9">
      <c r="A12" s="5">
        <v>17924909607</v>
      </c>
      <c r="B12" s="6">
        <v>44715</v>
      </c>
      <c r="C12" s="6">
        <v>44716</v>
      </c>
      <c r="D12" s="4">
        <v>534</v>
      </c>
      <c r="E12" s="4" t="str">
        <f>VLOOKUP(A12,HOP!A:L,12,0)</f>
        <v>534.00</v>
      </c>
      <c r="F12" s="4" t="str">
        <f>VLOOKUP(A12,HOP!A:C,3,0)</f>
        <v>2548018</v>
      </c>
      <c r="G12" s="4">
        <f t="shared" si="0"/>
        <v>0</v>
      </c>
      <c r="H12" s="4" t="str">
        <f t="shared" si="1"/>
        <v>，2548018</v>
      </c>
      <c r="I12" s="4" t="str">
        <f>VLOOKUP(A12,HOP!A:U,21,0)</f>
        <v>直连</v>
      </c>
    </row>
    <row r="13" s="4" customFormat="1" spans="1:9">
      <c r="A13" s="5">
        <v>17926480040</v>
      </c>
      <c r="B13" s="6">
        <v>44715</v>
      </c>
      <c r="C13" s="6">
        <v>44716</v>
      </c>
      <c r="D13" s="4">
        <v>1713</v>
      </c>
      <c r="E13" s="4" t="str">
        <f>VLOOKUP(A13,HOP!A:L,12,0)</f>
        <v>1713.00</v>
      </c>
      <c r="F13" s="4" t="str">
        <f>VLOOKUP(A13,HOP!A:C,3,0)</f>
        <v>2548709</v>
      </c>
      <c r="G13" s="4">
        <f t="shared" si="0"/>
        <v>0</v>
      </c>
      <c r="H13" s="4" t="str">
        <f t="shared" si="1"/>
        <v>，2548709</v>
      </c>
      <c r="I13" s="4" t="str">
        <f>VLOOKUP(A13,HOP!A:U,21,0)</f>
        <v>直连</v>
      </c>
    </row>
    <row r="14" s="4" customFormat="1" spans="1:9">
      <c r="A14" s="5">
        <v>17927109086</v>
      </c>
      <c r="B14" s="6">
        <v>44714</v>
      </c>
      <c r="C14" s="6">
        <v>44716</v>
      </c>
      <c r="D14" s="4">
        <v>1306</v>
      </c>
      <c r="E14" s="4" t="str">
        <f>VLOOKUP(A14,HOP!A:L,12,0)</f>
        <v>1306.00</v>
      </c>
      <c r="F14" s="4" t="str">
        <f>VLOOKUP(A14,HOP!A:C,3,0)</f>
        <v>2549050</v>
      </c>
      <c r="G14" s="4">
        <f t="shared" si="0"/>
        <v>0</v>
      </c>
      <c r="H14" s="4" t="str">
        <f t="shared" si="1"/>
        <v>，2549050</v>
      </c>
      <c r="I14" s="4" t="str">
        <f>VLOOKUP(A14,HOP!A:U,21,0)</f>
        <v>直连</v>
      </c>
    </row>
    <row r="15" s="4" customFormat="1" spans="1:9">
      <c r="A15" s="5">
        <v>17961326237</v>
      </c>
      <c r="B15" s="6">
        <v>44715</v>
      </c>
      <c r="C15" s="6">
        <v>44716</v>
      </c>
      <c r="D15" s="4">
        <v>967</v>
      </c>
      <c r="E15" s="4" t="str">
        <f>VLOOKUP(A15,HOP!A:L,12,0)</f>
        <v>967.00</v>
      </c>
      <c r="F15" s="4" t="str">
        <f>VLOOKUP(A15,HOP!A:C,3,0)</f>
        <v>2557104</v>
      </c>
      <c r="G15" s="4">
        <f t="shared" si="0"/>
        <v>0</v>
      </c>
      <c r="H15" s="4" t="str">
        <f t="shared" si="1"/>
        <v>，2557104</v>
      </c>
      <c r="I15" s="4" t="str">
        <f>VLOOKUP(A15,HOP!A:U,21,0)</f>
        <v>直连</v>
      </c>
    </row>
    <row r="16" s="4" customFormat="1" spans="1:9">
      <c r="A16" s="5">
        <v>18020523671</v>
      </c>
      <c r="B16" s="6">
        <v>44715</v>
      </c>
      <c r="C16" s="6">
        <v>44716</v>
      </c>
      <c r="D16" s="4">
        <v>1090</v>
      </c>
      <c r="E16" s="4" t="str">
        <f>VLOOKUP(A16,HOP!A:L,12,0)</f>
        <v>1090.00</v>
      </c>
      <c r="F16" s="4" t="str">
        <f>VLOOKUP(A16,HOP!A:C,3,0)</f>
        <v>2568778</v>
      </c>
      <c r="G16" s="4">
        <f t="shared" si="0"/>
        <v>0</v>
      </c>
      <c r="H16" s="4" t="str">
        <f t="shared" si="1"/>
        <v>，2568778</v>
      </c>
      <c r="I16" s="4" t="str">
        <f>VLOOKUP(A16,HOP!A:U,21,0)</f>
        <v>直连</v>
      </c>
    </row>
    <row r="17" s="4" customFormat="1" spans="1:9">
      <c r="A17" s="5">
        <v>18020551584</v>
      </c>
      <c r="B17" s="6">
        <v>44715</v>
      </c>
      <c r="C17" s="6">
        <v>44716</v>
      </c>
      <c r="D17" s="4">
        <v>2872</v>
      </c>
      <c r="E17" s="4" t="str">
        <f>VLOOKUP(A17,HOP!A:L,12,0)</f>
        <v>2872.00</v>
      </c>
      <c r="F17" s="4" t="str">
        <f>VLOOKUP(A17,HOP!A:C,3,0)</f>
        <v>2568796</v>
      </c>
      <c r="G17" s="4">
        <f t="shared" si="0"/>
        <v>0</v>
      </c>
      <c r="H17" s="4" t="str">
        <f t="shared" si="1"/>
        <v>，2568796</v>
      </c>
      <c r="I17" s="4" t="str">
        <f>VLOOKUP(A17,HOP!A:U,21,0)</f>
        <v>直连</v>
      </c>
    </row>
    <row r="18" s="4" customFormat="1" spans="1:9">
      <c r="A18" s="5">
        <v>18022484503</v>
      </c>
      <c r="B18" s="6">
        <v>44714</v>
      </c>
      <c r="C18" s="6">
        <v>44716</v>
      </c>
      <c r="D18" s="4">
        <v>1620</v>
      </c>
      <c r="E18" s="4" t="str">
        <f>VLOOKUP(A18,HOP!A:L,12,0)</f>
        <v>1620.00</v>
      </c>
      <c r="F18" s="4" t="str">
        <f>VLOOKUP(A18,HOP!A:C,3,0)</f>
        <v>2569482</v>
      </c>
      <c r="G18" s="4">
        <f t="shared" si="0"/>
        <v>0</v>
      </c>
      <c r="H18" s="4" t="str">
        <f t="shared" si="1"/>
        <v>，2569482</v>
      </c>
      <c r="I18" s="4" t="str">
        <f>VLOOKUP(A18,HOP!A:U,21,0)</f>
        <v>直连</v>
      </c>
    </row>
    <row r="19" s="4" customFormat="1" spans="1:9">
      <c r="A19" s="5">
        <v>18025673273</v>
      </c>
      <c r="B19" s="6">
        <v>44715</v>
      </c>
      <c r="C19" s="6">
        <v>44716</v>
      </c>
      <c r="D19" s="4">
        <v>945</v>
      </c>
      <c r="E19" s="4" t="str">
        <f>VLOOKUP(A19,HOP!A:L,12,0)</f>
        <v>945.00</v>
      </c>
      <c r="F19" s="4" t="str">
        <f>VLOOKUP(A19,HOP!A:C,3,0)</f>
        <v>2570287</v>
      </c>
      <c r="G19" s="4">
        <f t="shared" si="0"/>
        <v>0</v>
      </c>
      <c r="H19" s="4" t="str">
        <f t="shared" si="1"/>
        <v>，2570287</v>
      </c>
      <c r="I19" s="4" t="str">
        <f>VLOOKUP(A19,HOP!A:U,21,0)</f>
        <v>直连</v>
      </c>
    </row>
    <row r="20" s="4" customFormat="1" spans="1:9">
      <c r="A20" s="5">
        <v>18026995519</v>
      </c>
      <c r="B20" s="6">
        <v>44715</v>
      </c>
      <c r="C20" s="6">
        <v>44716</v>
      </c>
      <c r="D20" s="4">
        <v>2251</v>
      </c>
      <c r="E20" s="4" t="str">
        <f>VLOOKUP(A20,HOP!A:L,12,0)</f>
        <v>2251.00</v>
      </c>
      <c r="F20" s="4" t="str">
        <f>VLOOKUP(A20,HOP!A:C,3,0)</f>
        <v>2570899</v>
      </c>
      <c r="G20" s="4">
        <f t="shared" si="0"/>
        <v>0</v>
      </c>
      <c r="H20" s="4" t="str">
        <f t="shared" si="1"/>
        <v>，2570899</v>
      </c>
      <c r="I20" s="4" t="str">
        <f>VLOOKUP(A20,HOP!A:U,21,0)</f>
        <v>直连</v>
      </c>
    </row>
    <row r="21" s="4" customFormat="1" spans="1:9">
      <c r="A21" s="5">
        <v>18031468127</v>
      </c>
      <c r="B21" s="6">
        <v>44715</v>
      </c>
      <c r="C21" s="6">
        <v>44716</v>
      </c>
      <c r="D21" s="4">
        <v>940</v>
      </c>
      <c r="E21" s="4" t="str">
        <f>VLOOKUP(A21,HOP!A:L,12,0)</f>
        <v>940.00</v>
      </c>
      <c r="F21" s="4" t="str">
        <f>VLOOKUP(A21,HOP!A:C,3,0)</f>
        <v>2571746</v>
      </c>
      <c r="G21" s="4">
        <f t="shared" si="0"/>
        <v>0</v>
      </c>
      <c r="H21" s="4" t="str">
        <f t="shared" si="1"/>
        <v>，2571746</v>
      </c>
      <c r="I21" s="4" t="str">
        <f>VLOOKUP(A21,HOP!A:U,21,0)</f>
        <v>直连</v>
      </c>
    </row>
    <row r="22" s="4" customFormat="1" spans="1:9">
      <c r="A22" s="5">
        <v>18032376899</v>
      </c>
      <c r="B22" s="6">
        <v>44715</v>
      </c>
      <c r="C22" s="6">
        <v>44716</v>
      </c>
      <c r="D22" s="4">
        <v>3800</v>
      </c>
      <c r="E22" s="4" t="str">
        <f>VLOOKUP(A22,HOP!A:L,12,0)</f>
        <v>3800.00</v>
      </c>
      <c r="F22" s="4" t="str">
        <f>VLOOKUP(A22,HOP!A:C,3,0)</f>
        <v>2572087</v>
      </c>
      <c r="G22" s="4">
        <f t="shared" si="0"/>
        <v>0</v>
      </c>
      <c r="H22" s="4" t="str">
        <f t="shared" si="1"/>
        <v>，2572087</v>
      </c>
      <c r="I22" s="4" t="str">
        <f>VLOOKUP(A22,HOP!A:U,21,0)</f>
        <v>直连</v>
      </c>
    </row>
    <row r="23" s="4" customFormat="1" spans="1:9">
      <c r="A23" s="5">
        <v>18032519903</v>
      </c>
      <c r="B23" s="6">
        <v>44715</v>
      </c>
      <c r="C23" s="6">
        <v>44716</v>
      </c>
      <c r="D23" s="4">
        <v>262</v>
      </c>
      <c r="E23" s="4" t="str">
        <f>VLOOKUP(A23,HOP!A:L,12,0)</f>
        <v>262.00</v>
      </c>
      <c r="F23" s="4" t="str">
        <f>VLOOKUP(A23,HOP!A:C,3,0)</f>
        <v>2572166</v>
      </c>
      <c r="G23" s="4">
        <f t="shared" si="0"/>
        <v>0</v>
      </c>
      <c r="H23" s="4" t="str">
        <f t="shared" si="1"/>
        <v>，2572166</v>
      </c>
      <c r="I23" s="4" t="str">
        <f>VLOOKUP(A23,HOP!A:U,21,0)</f>
        <v>直连</v>
      </c>
    </row>
    <row r="24" s="4" customFormat="1" spans="1:9">
      <c r="A24" s="5">
        <v>18035953129</v>
      </c>
      <c r="B24" s="6">
        <v>44714</v>
      </c>
      <c r="C24" s="6">
        <v>44716</v>
      </c>
      <c r="D24" s="4">
        <v>2632</v>
      </c>
      <c r="E24" s="4" t="str">
        <f>VLOOKUP(A24,HOP!A:L,12,0)</f>
        <v>2632.00</v>
      </c>
      <c r="F24" s="4" t="str">
        <f>VLOOKUP(A24,HOP!A:C,3,0)</f>
        <v>2573137</v>
      </c>
      <c r="G24" s="4">
        <f t="shared" si="0"/>
        <v>0</v>
      </c>
      <c r="H24" s="4" t="str">
        <f t="shared" si="1"/>
        <v>，2573137</v>
      </c>
      <c r="I24" s="4" t="str">
        <f>VLOOKUP(A24,HOP!A:U,21,0)</f>
        <v>直连</v>
      </c>
    </row>
    <row r="25" s="4" customFormat="1" spans="1:9">
      <c r="A25" s="5">
        <v>18037402169</v>
      </c>
      <c r="B25" s="6">
        <v>44715</v>
      </c>
      <c r="C25" s="6">
        <v>44716</v>
      </c>
      <c r="D25" s="4">
        <v>524</v>
      </c>
      <c r="E25" s="4" t="str">
        <f>VLOOKUP(A25,HOP!A:L,12,0)</f>
        <v>524.00</v>
      </c>
      <c r="F25" s="4" t="str">
        <f>VLOOKUP(A25,HOP!A:C,3,0)</f>
        <v>2573240</v>
      </c>
      <c r="G25" s="4">
        <f t="shared" si="0"/>
        <v>0</v>
      </c>
      <c r="H25" s="4" t="str">
        <f t="shared" si="1"/>
        <v>，2573240</v>
      </c>
      <c r="I25" s="4" t="str">
        <f>VLOOKUP(A25,HOP!A:U,21,0)</f>
        <v>直连</v>
      </c>
    </row>
    <row r="26" s="4" customFormat="1" spans="1:9">
      <c r="A26" s="5">
        <v>18037431562</v>
      </c>
      <c r="B26" s="6">
        <v>44714</v>
      </c>
      <c r="C26" s="6">
        <v>44716</v>
      </c>
      <c r="D26" s="4">
        <v>1626</v>
      </c>
      <c r="E26" s="4" t="str">
        <f>VLOOKUP(A26,HOP!A:L,12,0)</f>
        <v>1626.00</v>
      </c>
      <c r="F26" s="4" t="str">
        <f>VLOOKUP(A26,HOP!A:C,3,0)</f>
        <v>2573254</v>
      </c>
      <c r="G26" s="4">
        <f t="shared" si="0"/>
        <v>0</v>
      </c>
      <c r="H26" s="4" t="str">
        <f t="shared" si="1"/>
        <v>，2573254</v>
      </c>
      <c r="I26" s="4" t="str">
        <f>VLOOKUP(A26,HOP!A:U,21,0)</f>
        <v>直连</v>
      </c>
    </row>
    <row r="27" s="4" customFormat="1" spans="1:9">
      <c r="A27" s="5">
        <v>18041648455</v>
      </c>
      <c r="B27" s="6">
        <v>44715</v>
      </c>
      <c r="C27" s="6">
        <v>44716</v>
      </c>
      <c r="D27" s="4">
        <v>245</v>
      </c>
      <c r="E27" s="4" t="str">
        <f>VLOOKUP(A27,HOP!A:L,12,0)</f>
        <v>245.00</v>
      </c>
      <c r="F27" s="4" t="str">
        <f>VLOOKUP(A27,HOP!A:C,3,0)</f>
        <v>2574539</v>
      </c>
      <c r="G27" s="4">
        <f t="shared" si="0"/>
        <v>0</v>
      </c>
      <c r="H27" s="4" t="str">
        <f t="shared" si="1"/>
        <v>，2574539</v>
      </c>
      <c r="I27" s="4" t="str">
        <f>VLOOKUP(A27,HOP!A:U,21,0)</f>
        <v>直连</v>
      </c>
    </row>
    <row r="28" s="4" customFormat="1" spans="1:9">
      <c r="A28" s="5">
        <v>18043064408</v>
      </c>
      <c r="B28" s="6">
        <v>44715</v>
      </c>
      <c r="C28" s="6">
        <v>44716</v>
      </c>
      <c r="D28" s="4">
        <v>1207</v>
      </c>
      <c r="E28" s="4" t="str">
        <f>VLOOKUP(A28,HOP!A:L,12,0)</f>
        <v>1207.00</v>
      </c>
      <c r="F28" s="4" t="str">
        <f>VLOOKUP(A28,HOP!A:C,3,0)</f>
        <v>2574640</v>
      </c>
      <c r="G28" s="4">
        <f t="shared" si="0"/>
        <v>0</v>
      </c>
      <c r="H28" s="4" t="str">
        <f t="shared" si="1"/>
        <v>，2574640</v>
      </c>
      <c r="I28" s="4" t="str">
        <f>VLOOKUP(A28,HOP!A:U,21,0)</f>
        <v>直连</v>
      </c>
    </row>
    <row r="29" s="4" customFormat="1" hidden="1" spans="1:9">
      <c r="A29" s="5">
        <v>18043097333</v>
      </c>
      <c r="B29" s="6">
        <v>44715</v>
      </c>
      <c r="C29" s="6">
        <v>44716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18043416945</v>
      </c>
      <c r="B30" s="6">
        <v>44715</v>
      </c>
      <c r="C30" s="6">
        <v>44716</v>
      </c>
      <c r="D30" s="4">
        <v>2629</v>
      </c>
      <c r="E30" s="4" t="str">
        <f>VLOOKUP(A30,HOP!A:L,12,0)</f>
        <v>2629.00</v>
      </c>
      <c r="F30" s="4" t="str">
        <f>VLOOKUP(A30,HOP!A:C,3,0)</f>
        <v>2574816</v>
      </c>
      <c r="G30" s="4">
        <f t="shared" si="0"/>
        <v>0</v>
      </c>
      <c r="H30" s="4" t="str">
        <f t="shared" si="1"/>
        <v>，2574816</v>
      </c>
      <c r="I30" s="4" t="str">
        <f>VLOOKUP(A30,HOP!A:U,21,0)</f>
        <v>直连</v>
      </c>
    </row>
    <row r="31" s="4" customFormat="1" spans="1:9">
      <c r="A31" s="5">
        <v>18046493446</v>
      </c>
      <c r="B31" s="6">
        <v>44715</v>
      </c>
      <c r="C31" s="6">
        <v>44716</v>
      </c>
      <c r="D31" s="4">
        <v>563</v>
      </c>
      <c r="E31" s="4" t="str">
        <f>VLOOKUP(A31,HOP!A:L,12,0)</f>
        <v>563.00</v>
      </c>
      <c r="F31" s="4" t="str">
        <f>VLOOKUP(A31,HOP!A:C,3,0)</f>
        <v>2575453</v>
      </c>
      <c r="G31" s="4">
        <f t="shared" si="0"/>
        <v>0</v>
      </c>
      <c r="H31" s="4" t="str">
        <f t="shared" si="1"/>
        <v>，2575453</v>
      </c>
      <c r="I31" s="4" t="str">
        <f>VLOOKUP(A31,HOP!A:U,21,0)</f>
        <v>直连</v>
      </c>
    </row>
    <row r="32" s="4" customFormat="1" spans="1:9">
      <c r="A32" s="5">
        <v>18046885656</v>
      </c>
      <c r="B32" s="6">
        <v>44715</v>
      </c>
      <c r="C32" s="6">
        <v>44716</v>
      </c>
      <c r="D32" s="4">
        <v>976</v>
      </c>
      <c r="E32" s="4" t="str">
        <f>VLOOKUP(A32,HOP!A:L,12,0)</f>
        <v>976.00</v>
      </c>
      <c r="F32" s="4" t="str">
        <f>VLOOKUP(A32,HOP!A:C,3,0)</f>
        <v>2575559</v>
      </c>
      <c r="G32" s="4">
        <f t="shared" si="0"/>
        <v>0</v>
      </c>
      <c r="H32" s="4" t="str">
        <f t="shared" si="1"/>
        <v>，2575559</v>
      </c>
      <c r="I32" s="4" t="str">
        <f>VLOOKUP(A32,HOP!A:U,21,0)</f>
        <v>直连</v>
      </c>
    </row>
    <row r="33" s="4" customFormat="1" hidden="1" spans="1:9">
      <c r="A33" s="5">
        <v>18047124066</v>
      </c>
      <c r="B33" s="6">
        <v>44715</v>
      </c>
      <c r="C33" s="6">
        <v>44716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18047301895</v>
      </c>
      <c r="B34" s="6">
        <v>44715</v>
      </c>
      <c r="C34" s="6">
        <v>44716</v>
      </c>
      <c r="D34" s="4">
        <v>154</v>
      </c>
      <c r="E34" s="4" t="str">
        <f>VLOOKUP(A34,HOP!A:L,12,0)</f>
        <v>154.00</v>
      </c>
      <c r="F34" s="4" t="str">
        <f>VLOOKUP(A34,HOP!A:C,3,0)</f>
        <v>2575713</v>
      </c>
      <c r="G34" s="4">
        <f t="shared" si="0"/>
        <v>0</v>
      </c>
      <c r="H34" s="4" t="str">
        <f t="shared" si="1"/>
        <v>，2575713</v>
      </c>
      <c r="I34" s="4" t="str">
        <f>VLOOKUP(A34,HOP!A:U,21,0)</f>
        <v>直连</v>
      </c>
    </row>
    <row r="35" s="4" customFormat="1" spans="1:9">
      <c r="A35" s="5">
        <v>18047371059</v>
      </c>
      <c r="B35" s="6">
        <v>44715</v>
      </c>
      <c r="C35" s="6">
        <v>44716</v>
      </c>
      <c r="D35" s="4">
        <v>170</v>
      </c>
      <c r="E35" s="4" t="str">
        <f>VLOOKUP(A35,HOP!A:L,12,0)</f>
        <v>170.00</v>
      </c>
      <c r="F35" s="4" t="str">
        <f>VLOOKUP(A35,HOP!A:C,3,0)</f>
        <v>2575750</v>
      </c>
      <c r="G35" s="4">
        <f t="shared" si="0"/>
        <v>0</v>
      </c>
      <c r="H35" s="4" t="str">
        <f t="shared" si="1"/>
        <v>，2575750</v>
      </c>
      <c r="I35" s="4" t="str">
        <f>VLOOKUP(A35,HOP!A:U,21,0)</f>
        <v>直连</v>
      </c>
    </row>
    <row r="36" s="4" customFormat="1" spans="1:9">
      <c r="A36" s="5">
        <v>18047401130</v>
      </c>
      <c r="B36" s="6">
        <v>44715</v>
      </c>
      <c r="C36" s="6">
        <v>44716</v>
      </c>
      <c r="D36" s="4">
        <v>574</v>
      </c>
      <c r="E36" s="4" t="str">
        <f>VLOOKUP(A36,HOP!A:L,12,0)</f>
        <v>574.00</v>
      </c>
      <c r="F36" s="4" t="str">
        <f>VLOOKUP(A36,HOP!A:C,3,0)</f>
        <v>2575764</v>
      </c>
      <c r="G36" s="4">
        <f t="shared" si="0"/>
        <v>0</v>
      </c>
      <c r="H36" s="4" t="str">
        <f t="shared" si="1"/>
        <v>，2575764</v>
      </c>
      <c r="I36" s="4" t="str">
        <f>VLOOKUP(A36,HOP!A:U,21,0)</f>
        <v>直连</v>
      </c>
    </row>
    <row r="37" s="4" customFormat="1" spans="1:9">
      <c r="A37" s="5">
        <v>18047414036</v>
      </c>
      <c r="B37" s="6">
        <v>44715</v>
      </c>
      <c r="C37" s="6">
        <v>44716</v>
      </c>
      <c r="D37" s="4">
        <v>748</v>
      </c>
      <c r="E37" s="4" t="str">
        <f>VLOOKUP(A37,HOP!A:L,12,0)</f>
        <v>748.00</v>
      </c>
      <c r="F37" s="4" t="str">
        <f>VLOOKUP(A37,HOP!A:C,3,0)</f>
        <v>2575779</v>
      </c>
      <c r="G37" s="4">
        <f t="shared" si="0"/>
        <v>0</v>
      </c>
      <c r="H37" s="4" t="str">
        <f t="shared" si="1"/>
        <v>，2575779</v>
      </c>
      <c r="I37" s="4" t="str">
        <f>VLOOKUP(A37,HOP!A:U,21,0)</f>
        <v>直连</v>
      </c>
    </row>
    <row r="39" spans="4:4">
      <c r="D39" s="4">
        <f>SUM(D2:D38)</f>
        <v>50260</v>
      </c>
    </row>
    <row r="40" spans="4:4">
      <c r="D40" s="4" t="s">
        <v>190</v>
      </c>
    </row>
    <row r="42" spans="1:1">
      <c r="A42" s="4" t="s">
        <v>191</v>
      </c>
    </row>
    <row r="43" spans="1:1">
      <c r="A43" s="4" t="s">
        <v>192</v>
      </c>
    </row>
  </sheetData>
  <autoFilter ref="A1:X37">
    <filterColumn colId="3">
      <filters>
        <filter val="610"/>
        <filter val="1090"/>
        <filter val="2251"/>
        <filter val="712"/>
        <filter val="1713"/>
        <filter val="154"/>
        <filter val="295"/>
        <filter val="658"/>
        <filter val="1620"/>
        <filter val="262"/>
        <filter val="563"/>
        <filter val="524"/>
        <filter val="926"/>
        <filter val="1626"/>
        <filter val="967"/>
        <filter val="2629"/>
        <filter val="170"/>
        <filter val="1970"/>
        <filter val="2632"/>
        <filter val="2872"/>
        <filter val="534"/>
        <filter val="574"/>
        <filter val="976"/>
        <filter val="940"/>
        <filter val="1040"/>
        <filter val="3800"/>
        <filter val="245"/>
        <filter val="945"/>
        <filter val="1785"/>
        <filter val="1306"/>
        <filter val="1207"/>
        <filter val="748"/>
        <filter val="4408"/>
        <filter val="75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193</v>
      </c>
      <c r="B1" s="2" t="s">
        <v>194</v>
      </c>
      <c r="C1" s="2" t="s">
        <v>195</v>
      </c>
      <c r="D1" s="2" t="s">
        <v>196</v>
      </c>
      <c r="E1" s="2" t="s">
        <v>13</v>
      </c>
      <c r="F1" s="2" t="s">
        <v>5</v>
      </c>
      <c r="G1" s="2" t="s">
        <v>6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  <c r="U1" s="2" t="s">
        <v>210</v>
      </c>
    </row>
    <row r="2" s="1" customFormat="1" spans="1:21">
      <c r="A2" s="3">
        <v>18047414036</v>
      </c>
      <c r="B2" s="1" t="s">
        <v>211</v>
      </c>
      <c r="C2" s="1" t="s">
        <v>212</v>
      </c>
      <c r="D2" s="1" t="s">
        <v>213</v>
      </c>
      <c r="E2" s="1" t="s">
        <v>214</v>
      </c>
      <c r="F2" s="1" t="s">
        <v>211</v>
      </c>
      <c r="G2" s="1" t="s">
        <v>215</v>
      </c>
      <c r="H2" s="1" t="s">
        <v>216</v>
      </c>
      <c r="I2" s="1" t="s">
        <v>217</v>
      </c>
      <c r="J2" s="1" t="s">
        <v>30</v>
      </c>
      <c r="K2" s="1" t="s">
        <v>218</v>
      </c>
      <c r="L2" s="1" t="s">
        <v>218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223</v>
      </c>
      <c r="S2" s="1" t="s">
        <v>224</v>
      </c>
      <c r="T2" s="1" t="s">
        <v>225</v>
      </c>
      <c r="U2" s="1" t="s">
        <v>226</v>
      </c>
    </row>
    <row r="3" s="1" customFormat="1" spans="1:21">
      <c r="A3" s="3">
        <v>18047401130</v>
      </c>
      <c r="B3" s="1" t="s">
        <v>211</v>
      </c>
      <c r="C3" s="1" t="s">
        <v>227</v>
      </c>
      <c r="D3" s="1" t="s">
        <v>228</v>
      </c>
      <c r="E3" s="1" t="s">
        <v>229</v>
      </c>
      <c r="F3" s="1" t="s">
        <v>211</v>
      </c>
      <c r="G3" s="1" t="s">
        <v>215</v>
      </c>
      <c r="H3" s="1" t="s">
        <v>216</v>
      </c>
      <c r="I3" s="1" t="s">
        <v>230</v>
      </c>
      <c r="J3" s="1" t="s">
        <v>30</v>
      </c>
      <c r="K3" s="1" t="s">
        <v>231</v>
      </c>
      <c r="L3" s="1" t="s">
        <v>231</v>
      </c>
      <c r="M3" s="1" t="s">
        <v>219</v>
      </c>
      <c r="N3" s="1" t="s">
        <v>219</v>
      </c>
      <c r="O3" s="1" t="s">
        <v>220</v>
      </c>
      <c r="P3" s="1" t="s">
        <v>221</v>
      </c>
      <c r="Q3" s="1" t="s">
        <v>222</v>
      </c>
      <c r="R3" s="1" t="s">
        <v>232</v>
      </c>
      <c r="S3" s="1" t="s">
        <v>224</v>
      </c>
      <c r="T3" s="1" t="s">
        <v>225</v>
      </c>
      <c r="U3" s="1" t="s">
        <v>226</v>
      </c>
    </row>
    <row r="4" s="1" customFormat="1" spans="1:21">
      <c r="A4" s="3">
        <v>18047371059</v>
      </c>
      <c r="B4" s="1" t="s">
        <v>211</v>
      </c>
      <c r="C4" s="1" t="s">
        <v>233</v>
      </c>
      <c r="D4" s="1" t="s">
        <v>234</v>
      </c>
      <c r="E4" s="1" t="s">
        <v>235</v>
      </c>
      <c r="F4" s="1" t="s">
        <v>211</v>
      </c>
      <c r="G4" s="1" t="s">
        <v>215</v>
      </c>
      <c r="H4" s="1" t="s">
        <v>216</v>
      </c>
      <c r="I4" s="1" t="s">
        <v>236</v>
      </c>
      <c r="J4" s="1" t="s">
        <v>30</v>
      </c>
      <c r="K4" s="1" t="s">
        <v>237</v>
      </c>
      <c r="L4" s="1" t="s">
        <v>237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222</v>
      </c>
      <c r="R4" s="1" t="s">
        <v>238</v>
      </c>
      <c r="S4" s="1" t="s">
        <v>224</v>
      </c>
      <c r="T4" s="1" t="s">
        <v>225</v>
      </c>
      <c r="U4" s="1" t="s">
        <v>226</v>
      </c>
    </row>
    <row r="5" s="1" customFormat="1" spans="1:21">
      <c r="A5" s="3">
        <v>18047301895</v>
      </c>
      <c r="B5" s="1" t="s">
        <v>211</v>
      </c>
      <c r="C5" s="1" t="s">
        <v>239</v>
      </c>
      <c r="D5" s="1" t="s">
        <v>240</v>
      </c>
      <c r="E5" s="1" t="s">
        <v>241</v>
      </c>
      <c r="F5" s="1" t="s">
        <v>211</v>
      </c>
      <c r="G5" s="1" t="s">
        <v>215</v>
      </c>
      <c r="H5" s="1" t="s">
        <v>216</v>
      </c>
      <c r="I5" s="1" t="s">
        <v>242</v>
      </c>
      <c r="J5" s="1" t="s">
        <v>30</v>
      </c>
      <c r="K5" s="1" t="s">
        <v>243</v>
      </c>
      <c r="L5" s="1" t="s">
        <v>243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222</v>
      </c>
      <c r="R5" s="1" t="s">
        <v>244</v>
      </c>
      <c r="S5" s="1" t="s">
        <v>224</v>
      </c>
      <c r="T5" s="1" t="s">
        <v>225</v>
      </c>
      <c r="U5" s="1" t="s">
        <v>226</v>
      </c>
    </row>
    <row r="6" s="1" customFormat="1" spans="1:21">
      <c r="A6" s="3">
        <v>18046885656</v>
      </c>
      <c r="B6" s="1" t="s">
        <v>211</v>
      </c>
      <c r="C6" s="1" t="s">
        <v>245</v>
      </c>
      <c r="D6" s="1" t="s">
        <v>246</v>
      </c>
      <c r="E6" s="1" t="s">
        <v>247</v>
      </c>
      <c r="F6" s="1" t="s">
        <v>211</v>
      </c>
      <c r="G6" s="1" t="s">
        <v>215</v>
      </c>
      <c r="H6" s="1" t="s">
        <v>216</v>
      </c>
      <c r="I6" s="1" t="s">
        <v>248</v>
      </c>
      <c r="J6" s="1" t="s">
        <v>30</v>
      </c>
      <c r="K6" s="1" t="s">
        <v>249</v>
      </c>
      <c r="L6" s="1" t="s">
        <v>249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222</v>
      </c>
      <c r="R6" s="1" t="s">
        <v>250</v>
      </c>
      <c r="S6" s="1" t="s">
        <v>224</v>
      </c>
      <c r="T6" s="1" t="s">
        <v>225</v>
      </c>
      <c r="U6" s="1" t="s">
        <v>226</v>
      </c>
    </row>
    <row r="7" s="1" customFormat="1" spans="1:21">
      <c r="A7" s="3">
        <v>18046493446</v>
      </c>
      <c r="B7" s="1" t="s">
        <v>211</v>
      </c>
      <c r="C7" s="1" t="s">
        <v>251</v>
      </c>
      <c r="D7" s="1" t="s">
        <v>252</v>
      </c>
      <c r="E7" s="1" t="s">
        <v>253</v>
      </c>
      <c r="F7" s="1" t="s">
        <v>211</v>
      </c>
      <c r="G7" s="1" t="s">
        <v>215</v>
      </c>
      <c r="H7" s="1" t="s">
        <v>216</v>
      </c>
      <c r="I7" s="1" t="s">
        <v>254</v>
      </c>
      <c r="J7" s="1" t="s">
        <v>30</v>
      </c>
      <c r="K7" s="1" t="s">
        <v>255</v>
      </c>
      <c r="L7" s="1" t="s">
        <v>255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222</v>
      </c>
      <c r="R7" s="1" t="s">
        <v>256</v>
      </c>
      <c r="S7" s="1" t="s">
        <v>224</v>
      </c>
      <c r="T7" s="1" t="s">
        <v>225</v>
      </c>
      <c r="U7" s="1" t="s">
        <v>226</v>
      </c>
    </row>
    <row r="8" s="1" customFormat="1" spans="1:21">
      <c r="A8" s="3">
        <v>18043416945</v>
      </c>
      <c r="B8" s="1" t="s">
        <v>211</v>
      </c>
      <c r="C8" s="1" t="s">
        <v>257</v>
      </c>
      <c r="D8" s="1" t="s">
        <v>258</v>
      </c>
      <c r="E8" s="1" t="s">
        <v>259</v>
      </c>
      <c r="F8" s="1" t="s">
        <v>211</v>
      </c>
      <c r="G8" s="1" t="s">
        <v>215</v>
      </c>
      <c r="H8" s="1" t="s">
        <v>216</v>
      </c>
      <c r="I8" s="1" t="s">
        <v>260</v>
      </c>
      <c r="J8" s="1" t="s">
        <v>30</v>
      </c>
      <c r="K8" s="1" t="s">
        <v>261</v>
      </c>
      <c r="L8" s="1" t="s">
        <v>261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222</v>
      </c>
      <c r="R8" s="1" t="s">
        <v>262</v>
      </c>
      <c r="S8" s="1" t="s">
        <v>224</v>
      </c>
      <c r="T8" s="1" t="s">
        <v>225</v>
      </c>
      <c r="U8" s="1" t="s">
        <v>226</v>
      </c>
    </row>
    <row r="9" s="1" customFormat="1" spans="1:21">
      <c r="A9" s="3">
        <v>18043064408</v>
      </c>
      <c r="B9" s="1" t="s">
        <v>211</v>
      </c>
      <c r="C9" s="1" t="s">
        <v>263</v>
      </c>
      <c r="D9" s="1" t="s">
        <v>264</v>
      </c>
      <c r="E9" s="1" t="s">
        <v>265</v>
      </c>
      <c r="F9" s="1" t="s">
        <v>211</v>
      </c>
      <c r="G9" s="1" t="s">
        <v>215</v>
      </c>
      <c r="H9" s="1" t="s">
        <v>216</v>
      </c>
      <c r="I9" s="1" t="s">
        <v>266</v>
      </c>
      <c r="J9" s="1" t="s">
        <v>30</v>
      </c>
      <c r="K9" s="1" t="s">
        <v>267</v>
      </c>
      <c r="L9" s="1" t="s">
        <v>267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222</v>
      </c>
      <c r="R9" s="1" t="s">
        <v>268</v>
      </c>
      <c r="S9" s="1" t="s">
        <v>224</v>
      </c>
      <c r="T9" s="1" t="s">
        <v>225</v>
      </c>
      <c r="U9" s="1" t="s">
        <v>226</v>
      </c>
    </row>
    <row r="10" s="1" customFormat="1" spans="1:21">
      <c r="A10" s="3">
        <v>18041648455</v>
      </c>
      <c r="B10" s="1" t="s">
        <v>269</v>
      </c>
      <c r="C10" s="1" t="s">
        <v>270</v>
      </c>
      <c r="D10" s="1" t="s">
        <v>271</v>
      </c>
      <c r="E10" s="1" t="s">
        <v>272</v>
      </c>
      <c r="F10" s="1" t="s">
        <v>211</v>
      </c>
      <c r="G10" s="1" t="s">
        <v>215</v>
      </c>
      <c r="H10" s="1" t="s">
        <v>216</v>
      </c>
      <c r="I10" s="1" t="s">
        <v>273</v>
      </c>
      <c r="J10" s="1" t="s">
        <v>30</v>
      </c>
      <c r="K10" s="1" t="s">
        <v>274</v>
      </c>
      <c r="L10" s="1" t="s">
        <v>274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222</v>
      </c>
      <c r="R10" s="1" t="s">
        <v>275</v>
      </c>
      <c r="S10" s="1" t="s">
        <v>224</v>
      </c>
      <c r="T10" s="1" t="s">
        <v>225</v>
      </c>
      <c r="U10" s="1" t="s">
        <v>226</v>
      </c>
    </row>
    <row r="11" s="1" customFormat="1" spans="1:21">
      <c r="A11" s="3">
        <v>18037431562</v>
      </c>
      <c r="B11" s="1" t="s">
        <v>269</v>
      </c>
      <c r="C11" s="1" t="s">
        <v>276</v>
      </c>
      <c r="D11" s="1" t="s">
        <v>277</v>
      </c>
      <c r="E11" s="1" t="s">
        <v>278</v>
      </c>
      <c r="F11" s="1" t="s">
        <v>269</v>
      </c>
      <c r="G11" s="1" t="s">
        <v>215</v>
      </c>
      <c r="H11" s="1" t="s">
        <v>216</v>
      </c>
      <c r="I11" s="1" t="s">
        <v>279</v>
      </c>
      <c r="J11" s="1" t="s">
        <v>30</v>
      </c>
      <c r="K11" s="1" t="s">
        <v>280</v>
      </c>
      <c r="L11" s="1" t="s">
        <v>280</v>
      </c>
      <c r="M11" s="1" t="s">
        <v>219</v>
      </c>
      <c r="N11" s="1" t="s">
        <v>219</v>
      </c>
      <c r="O11" s="1" t="s">
        <v>220</v>
      </c>
      <c r="P11" s="1" t="s">
        <v>221</v>
      </c>
      <c r="Q11" s="1" t="s">
        <v>222</v>
      </c>
      <c r="R11" s="1" t="s">
        <v>281</v>
      </c>
      <c r="S11" s="1" t="s">
        <v>224</v>
      </c>
      <c r="T11" s="1" t="s">
        <v>225</v>
      </c>
      <c r="U11" s="1" t="s">
        <v>226</v>
      </c>
    </row>
    <row r="12" s="1" customFormat="1" spans="1:21">
      <c r="A12" s="3">
        <v>18037402169</v>
      </c>
      <c r="B12" s="1" t="s">
        <v>269</v>
      </c>
      <c r="C12" s="1" t="s">
        <v>282</v>
      </c>
      <c r="D12" s="1" t="s">
        <v>283</v>
      </c>
      <c r="E12" s="1" t="s">
        <v>284</v>
      </c>
      <c r="F12" s="1" t="s">
        <v>211</v>
      </c>
      <c r="G12" s="1" t="s">
        <v>215</v>
      </c>
      <c r="H12" s="1" t="s">
        <v>216</v>
      </c>
      <c r="I12" s="1" t="s">
        <v>285</v>
      </c>
      <c r="J12" s="1" t="s">
        <v>30</v>
      </c>
      <c r="K12" s="1" t="s">
        <v>286</v>
      </c>
      <c r="L12" s="1" t="s">
        <v>286</v>
      </c>
      <c r="M12" s="1" t="s">
        <v>219</v>
      </c>
      <c r="N12" s="1" t="s">
        <v>219</v>
      </c>
      <c r="O12" s="1" t="s">
        <v>220</v>
      </c>
      <c r="P12" s="1" t="s">
        <v>221</v>
      </c>
      <c r="Q12" s="1" t="s">
        <v>222</v>
      </c>
      <c r="R12" s="1" t="s">
        <v>287</v>
      </c>
      <c r="S12" s="1" t="s">
        <v>224</v>
      </c>
      <c r="T12" s="1" t="s">
        <v>225</v>
      </c>
      <c r="U12" s="1" t="s">
        <v>226</v>
      </c>
    </row>
    <row r="13" s="1" customFormat="1" spans="1:21">
      <c r="A13" s="3">
        <v>18035953129</v>
      </c>
      <c r="B13" s="1" t="s">
        <v>269</v>
      </c>
      <c r="C13" s="1" t="s">
        <v>288</v>
      </c>
      <c r="D13" s="1" t="s">
        <v>289</v>
      </c>
      <c r="E13" s="1" t="s">
        <v>290</v>
      </c>
      <c r="F13" s="1" t="s">
        <v>269</v>
      </c>
      <c r="G13" s="1" t="s">
        <v>215</v>
      </c>
      <c r="H13" s="1" t="s">
        <v>216</v>
      </c>
      <c r="I13" s="1" t="s">
        <v>291</v>
      </c>
      <c r="J13" s="1" t="s">
        <v>30</v>
      </c>
      <c r="K13" s="1" t="s">
        <v>292</v>
      </c>
      <c r="L13" s="1" t="s">
        <v>292</v>
      </c>
      <c r="M13" s="1" t="s">
        <v>219</v>
      </c>
      <c r="N13" s="1" t="s">
        <v>219</v>
      </c>
      <c r="O13" s="1" t="s">
        <v>220</v>
      </c>
      <c r="P13" s="1" t="s">
        <v>221</v>
      </c>
      <c r="Q13" s="1" t="s">
        <v>222</v>
      </c>
      <c r="R13" s="1" t="s">
        <v>293</v>
      </c>
      <c r="S13" s="1" t="s">
        <v>224</v>
      </c>
      <c r="T13" s="1" t="s">
        <v>225</v>
      </c>
      <c r="U13" s="1" t="s">
        <v>226</v>
      </c>
    </row>
    <row r="14" s="1" customFormat="1" spans="1:21">
      <c r="A14" s="3">
        <v>18032519903</v>
      </c>
      <c r="B14" s="1" t="s">
        <v>294</v>
      </c>
      <c r="C14" s="1" t="s">
        <v>295</v>
      </c>
      <c r="D14" s="1" t="s">
        <v>283</v>
      </c>
      <c r="E14" s="1" t="s">
        <v>296</v>
      </c>
      <c r="F14" s="1" t="s">
        <v>211</v>
      </c>
      <c r="G14" s="1" t="s">
        <v>215</v>
      </c>
      <c r="H14" s="1" t="s">
        <v>216</v>
      </c>
      <c r="I14" s="1" t="s">
        <v>297</v>
      </c>
      <c r="J14" s="1" t="s">
        <v>30</v>
      </c>
      <c r="K14" s="1" t="s">
        <v>298</v>
      </c>
      <c r="L14" s="1" t="s">
        <v>298</v>
      </c>
      <c r="M14" s="1" t="s">
        <v>219</v>
      </c>
      <c r="N14" s="1" t="s">
        <v>219</v>
      </c>
      <c r="O14" s="1" t="s">
        <v>220</v>
      </c>
      <c r="P14" s="1" t="s">
        <v>221</v>
      </c>
      <c r="Q14" s="1" t="s">
        <v>222</v>
      </c>
      <c r="R14" s="1" t="s">
        <v>299</v>
      </c>
      <c r="S14" s="1" t="s">
        <v>224</v>
      </c>
      <c r="T14" s="1" t="s">
        <v>225</v>
      </c>
      <c r="U14" s="1" t="s">
        <v>226</v>
      </c>
    </row>
    <row r="15" s="1" customFormat="1" spans="1:21">
      <c r="A15" s="3">
        <v>18032376899</v>
      </c>
      <c r="B15" s="1" t="s">
        <v>294</v>
      </c>
      <c r="C15" s="1" t="s">
        <v>300</v>
      </c>
      <c r="D15" s="1" t="s">
        <v>301</v>
      </c>
      <c r="E15" s="1" t="s">
        <v>302</v>
      </c>
      <c r="F15" s="1" t="s">
        <v>211</v>
      </c>
      <c r="G15" s="1" t="s">
        <v>215</v>
      </c>
      <c r="H15" s="1" t="s">
        <v>216</v>
      </c>
      <c r="I15" s="1" t="s">
        <v>303</v>
      </c>
      <c r="J15" s="1" t="s">
        <v>30</v>
      </c>
      <c r="K15" s="1" t="s">
        <v>304</v>
      </c>
      <c r="L15" s="1" t="s">
        <v>304</v>
      </c>
      <c r="M15" s="1" t="s">
        <v>219</v>
      </c>
      <c r="N15" s="1" t="s">
        <v>219</v>
      </c>
      <c r="O15" s="1" t="s">
        <v>220</v>
      </c>
      <c r="P15" s="1" t="s">
        <v>221</v>
      </c>
      <c r="Q15" s="1" t="s">
        <v>222</v>
      </c>
      <c r="R15" s="1" t="s">
        <v>305</v>
      </c>
      <c r="S15" s="1" t="s">
        <v>224</v>
      </c>
      <c r="T15" s="1" t="s">
        <v>225</v>
      </c>
      <c r="U15" s="1" t="s">
        <v>226</v>
      </c>
    </row>
    <row r="16" s="1" customFormat="1" spans="1:21">
      <c r="A16" s="3">
        <v>18031468127</v>
      </c>
      <c r="B16" s="1" t="s">
        <v>294</v>
      </c>
      <c r="C16" s="1" t="s">
        <v>306</v>
      </c>
      <c r="D16" s="1" t="s">
        <v>289</v>
      </c>
      <c r="E16" s="1" t="s">
        <v>307</v>
      </c>
      <c r="F16" s="1" t="s">
        <v>211</v>
      </c>
      <c r="G16" s="1" t="s">
        <v>215</v>
      </c>
      <c r="H16" s="1" t="s">
        <v>216</v>
      </c>
      <c r="I16" s="1" t="s">
        <v>308</v>
      </c>
      <c r="J16" s="1" t="s">
        <v>30</v>
      </c>
      <c r="K16" s="1" t="s">
        <v>309</v>
      </c>
      <c r="L16" s="1" t="s">
        <v>309</v>
      </c>
      <c r="M16" s="1" t="s">
        <v>219</v>
      </c>
      <c r="N16" s="1" t="s">
        <v>219</v>
      </c>
      <c r="O16" s="1" t="s">
        <v>220</v>
      </c>
      <c r="P16" s="1" t="s">
        <v>221</v>
      </c>
      <c r="Q16" s="1" t="s">
        <v>222</v>
      </c>
      <c r="R16" s="1" t="s">
        <v>310</v>
      </c>
      <c r="S16" s="1" t="s">
        <v>224</v>
      </c>
      <c r="T16" s="1" t="s">
        <v>225</v>
      </c>
      <c r="U16" s="1" t="s">
        <v>226</v>
      </c>
    </row>
    <row r="17" s="1" customFormat="1" spans="1:21">
      <c r="A17" s="3">
        <v>18026995519</v>
      </c>
      <c r="B17" s="1" t="s">
        <v>311</v>
      </c>
      <c r="C17" s="1" t="s">
        <v>312</v>
      </c>
      <c r="D17" s="1" t="s">
        <v>313</v>
      </c>
      <c r="E17" s="1" t="s">
        <v>314</v>
      </c>
      <c r="F17" s="1" t="s">
        <v>211</v>
      </c>
      <c r="G17" s="1" t="s">
        <v>215</v>
      </c>
      <c r="H17" s="1" t="s">
        <v>216</v>
      </c>
      <c r="I17" s="1" t="s">
        <v>315</v>
      </c>
      <c r="J17" s="1" t="s">
        <v>30</v>
      </c>
      <c r="K17" s="1" t="s">
        <v>316</v>
      </c>
      <c r="L17" s="1" t="s">
        <v>316</v>
      </c>
      <c r="M17" s="1" t="s">
        <v>219</v>
      </c>
      <c r="N17" s="1" t="s">
        <v>219</v>
      </c>
      <c r="O17" s="1" t="s">
        <v>220</v>
      </c>
      <c r="P17" s="1" t="s">
        <v>221</v>
      </c>
      <c r="Q17" s="1" t="s">
        <v>222</v>
      </c>
      <c r="R17" s="1" t="s">
        <v>317</v>
      </c>
      <c r="S17" s="1" t="s">
        <v>224</v>
      </c>
      <c r="T17" s="1" t="s">
        <v>225</v>
      </c>
      <c r="U17" s="1" t="s">
        <v>226</v>
      </c>
    </row>
    <row r="18" s="1" customFormat="1" spans="1:21">
      <c r="A18" s="3">
        <v>18025673273</v>
      </c>
      <c r="B18" s="1" t="s">
        <v>311</v>
      </c>
      <c r="C18" s="1" t="s">
        <v>318</v>
      </c>
      <c r="D18" s="1" t="s">
        <v>289</v>
      </c>
      <c r="E18" s="1" t="s">
        <v>319</v>
      </c>
      <c r="F18" s="1" t="s">
        <v>211</v>
      </c>
      <c r="G18" s="1" t="s">
        <v>215</v>
      </c>
      <c r="H18" s="1" t="s">
        <v>216</v>
      </c>
      <c r="I18" s="1" t="s">
        <v>320</v>
      </c>
      <c r="J18" s="1" t="s">
        <v>30</v>
      </c>
      <c r="K18" s="1" t="s">
        <v>321</v>
      </c>
      <c r="L18" s="1" t="s">
        <v>321</v>
      </c>
      <c r="M18" s="1" t="s">
        <v>219</v>
      </c>
      <c r="N18" s="1" t="s">
        <v>219</v>
      </c>
      <c r="O18" s="1" t="s">
        <v>220</v>
      </c>
      <c r="P18" s="1" t="s">
        <v>221</v>
      </c>
      <c r="Q18" s="1" t="s">
        <v>222</v>
      </c>
      <c r="R18" s="1" t="s">
        <v>322</v>
      </c>
      <c r="S18" s="1" t="s">
        <v>224</v>
      </c>
      <c r="T18" s="1" t="s">
        <v>225</v>
      </c>
      <c r="U18" s="1" t="s">
        <v>226</v>
      </c>
    </row>
    <row r="19" s="1" customFormat="1" spans="1:21">
      <c r="A19" s="3">
        <v>18022484503</v>
      </c>
      <c r="B19" s="1" t="s">
        <v>323</v>
      </c>
      <c r="C19" s="1" t="s">
        <v>324</v>
      </c>
      <c r="D19" s="1" t="s">
        <v>301</v>
      </c>
      <c r="E19" s="1" t="s">
        <v>325</v>
      </c>
      <c r="F19" s="1" t="s">
        <v>269</v>
      </c>
      <c r="G19" s="1" t="s">
        <v>215</v>
      </c>
      <c r="H19" s="1" t="s">
        <v>216</v>
      </c>
      <c r="I19" s="1" t="s">
        <v>326</v>
      </c>
      <c r="J19" s="1" t="s">
        <v>30</v>
      </c>
      <c r="K19" s="1" t="s">
        <v>327</v>
      </c>
      <c r="L19" s="1" t="s">
        <v>327</v>
      </c>
      <c r="M19" s="1" t="s">
        <v>219</v>
      </c>
      <c r="N19" s="1" t="s">
        <v>219</v>
      </c>
      <c r="O19" s="1" t="s">
        <v>220</v>
      </c>
      <c r="P19" s="1" t="s">
        <v>221</v>
      </c>
      <c r="Q19" s="1" t="s">
        <v>222</v>
      </c>
      <c r="R19" s="1" t="s">
        <v>328</v>
      </c>
      <c r="S19" s="1" t="s">
        <v>224</v>
      </c>
      <c r="T19" s="1" t="s">
        <v>225</v>
      </c>
      <c r="U19" s="1" t="s">
        <v>226</v>
      </c>
    </row>
    <row r="20" s="1" customFormat="1" spans="1:21">
      <c r="A20" s="3">
        <v>18020551584</v>
      </c>
      <c r="B20" s="1" t="s">
        <v>323</v>
      </c>
      <c r="C20" s="1" t="s">
        <v>329</v>
      </c>
      <c r="D20" s="1" t="s">
        <v>330</v>
      </c>
      <c r="E20" s="1" t="s">
        <v>331</v>
      </c>
      <c r="F20" s="1" t="s">
        <v>211</v>
      </c>
      <c r="G20" s="1" t="s">
        <v>215</v>
      </c>
      <c r="H20" s="1" t="s">
        <v>216</v>
      </c>
      <c r="I20" s="1" t="s">
        <v>332</v>
      </c>
      <c r="J20" s="1" t="s">
        <v>30</v>
      </c>
      <c r="K20" s="1" t="s">
        <v>333</v>
      </c>
      <c r="L20" s="1" t="s">
        <v>333</v>
      </c>
      <c r="M20" s="1" t="s">
        <v>219</v>
      </c>
      <c r="N20" s="1" t="s">
        <v>219</v>
      </c>
      <c r="O20" s="1" t="s">
        <v>220</v>
      </c>
      <c r="P20" s="1" t="s">
        <v>221</v>
      </c>
      <c r="Q20" s="1" t="s">
        <v>222</v>
      </c>
      <c r="R20" s="1" t="s">
        <v>334</v>
      </c>
      <c r="S20" s="1" t="s">
        <v>224</v>
      </c>
      <c r="T20" s="1" t="s">
        <v>225</v>
      </c>
      <c r="U20" s="1" t="s">
        <v>226</v>
      </c>
    </row>
    <row r="21" s="1" customFormat="1" spans="1:21">
      <c r="A21" s="3">
        <v>18020523671</v>
      </c>
      <c r="B21" s="1" t="s">
        <v>323</v>
      </c>
      <c r="C21" s="1" t="s">
        <v>335</v>
      </c>
      <c r="D21" s="1" t="s">
        <v>336</v>
      </c>
      <c r="E21" s="1" t="s">
        <v>337</v>
      </c>
      <c r="F21" s="1" t="s">
        <v>211</v>
      </c>
      <c r="G21" s="1" t="s">
        <v>215</v>
      </c>
      <c r="H21" s="1" t="s">
        <v>216</v>
      </c>
      <c r="I21" s="1" t="s">
        <v>338</v>
      </c>
      <c r="J21" s="1" t="s">
        <v>30</v>
      </c>
      <c r="K21" s="1" t="s">
        <v>339</v>
      </c>
      <c r="L21" s="1" t="s">
        <v>339</v>
      </c>
      <c r="M21" s="1" t="s">
        <v>219</v>
      </c>
      <c r="N21" s="1" t="s">
        <v>219</v>
      </c>
      <c r="O21" s="1" t="s">
        <v>220</v>
      </c>
      <c r="P21" s="1" t="s">
        <v>221</v>
      </c>
      <c r="Q21" s="1" t="s">
        <v>222</v>
      </c>
      <c r="R21" s="1" t="s">
        <v>340</v>
      </c>
      <c r="S21" s="1" t="s">
        <v>224</v>
      </c>
      <c r="T21" s="1" t="s">
        <v>225</v>
      </c>
      <c r="U21" s="1" t="s">
        <v>226</v>
      </c>
    </row>
    <row r="22" s="1" customFormat="1" spans="1:21">
      <c r="A22" s="3">
        <v>17961326237</v>
      </c>
      <c r="B22" s="1" t="s">
        <v>341</v>
      </c>
      <c r="C22" s="1" t="s">
        <v>342</v>
      </c>
      <c r="D22" s="1" t="s">
        <v>343</v>
      </c>
      <c r="E22" s="1" t="s">
        <v>344</v>
      </c>
      <c r="F22" s="1" t="s">
        <v>211</v>
      </c>
      <c r="G22" s="1" t="s">
        <v>215</v>
      </c>
      <c r="H22" s="1" t="s">
        <v>216</v>
      </c>
      <c r="I22" s="1" t="s">
        <v>345</v>
      </c>
      <c r="J22" s="1" t="s">
        <v>30</v>
      </c>
      <c r="K22" s="1" t="s">
        <v>346</v>
      </c>
      <c r="L22" s="1" t="s">
        <v>346</v>
      </c>
      <c r="M22" s="1" t="s">
        <v>219</v>
      </c>
      <c r="N22" s="1" t="s">
        <v>219</v>
      </c>
      <c r="O22" s="1" t="s">
        <v>220</v>
      </c>
      <c r="P22" s="1" t="s">
        <v>221</v>
      </c>
      <c r="Q22" s="1" t="s">
        <v>222</v>
      </c>
      <c r="R22" s="1" t="s">
        <v>347</v>
      </c>
      <c r="S22" s="1" t="s">
        <v>224</v>
      </c>
      <c r="T22" s="1" t="s">
        <v>225</v>
      </c>
      <c r="U22" s="1" t="s">
        <v>226</v>
      </c>
    </row>
    <row r="23" s="1" customFormat="1" spans="1:21">
      <c r="A23" s="3">
        <v>17927109086</v>
      </c>
      <c r="B23" s="1" t="s">
        <v>348</v>
      </c>
      <c r="C23" s="1" t="s">
        <v>349</v>
      </c>
      <c r="D23" s="1" t="s">
        <v>350</v>
      </c>
      <c r="E23" s="1" t="s">
        <v>351</v>
      </c>
      <c r="F23" s="1" t="s">
        <v>269</v>
      </c>
      <c r="G23" s="1" t="s">
        <v>215</v>
      </c>
      <c r="H23" s="1" t="s">
        <v>216</v>
      </c>
      <c r="I23" s="1" t="s">
        <v>352</v>
      </c>
      <c r="J23" s="1" t="s">
        <v>30</v>
      </c>
      <c r="K23" s="1" t="s">
        <v>353</v>
      </c>
      <c r="L23" s="1" t="s">
        <v>353</v>
      </c>
      <c r="M23" s="1" t="s">
        <v>219</v>
      </c>
      <c r="N23" s="1" t="s">
        <v>219</v>
      </c>
      <c r="O23" s="1" t="s">
        <v>220</v>
      </c>
      <c r="P23" s="1" t="s">
        <v>221</v>
      </c>
      <c r="Q23" s="1" t="s">
        <v>222</v>
      </c>
      <c r="R23" s="1" t="s">
        <v>354</v>
      </c>
      <c r="S23" s="1" t="s">
        <v>224</v>
      </c>
      <c r="T23" s="1" t="s">
        <v>225</v>
      </c>
      <c r="U23" s="1" t="s">
        <v>226</v>
      </c>
    </row>
    <row r="24" s="1" customFormat="1" spans="1:21">
      <c r="A24" s="3">
        <v>17926480040</v>
      </c>
      <c r="B24" s="1" t="s">
        <v>348</v>
      </c>
      <c r="C24" s="1" t="s">
        <v>355</v>
      </c>
      <c r="D24" s="1" t="s">
        <v>356</v>
      </c>
      <c r="E24" s="1" t="s">
        <v>357</v>
      </c>
      <c r="F24" s="1" t="s">
        <v>211</v>
      </c>
      <c r="G24" s="1" t="s">
        <v>215</v>
      </c>
      <c r="H24" s="1" t="s">
        <v>216</v>
      </c>
      <c r="I24" s="1" t="s">
        <v>358</v>
      </c>
      <c r="J24" s="1" t="s">
        <v>30</v>
      </c>
      <c r="K24" s="1" t="s">
        <v>359</v>
      </c>
      <c r="L24" s="1" t="s">
        <v>359</v>
      </c>
      <c r="M24" s="1" t="s">
        <v>219</v>
      </c>
      <c r="N24" s="1" t="s">
        <v>219</v>
      </c>
      <c r="O24" s="1" t="s">
        <v>220</v>
      </c>
      <c r="P24" s="1" t="s">
        <v>221</v>
      </c>
      <c r="Q24" s="1" t="s">
        <v>222</v>
      </c>
      <c r="R24" s="1" t="s">
        <v>360</v>
      </c>
      <c r="S24" s="1" t="s">
        <v>224</v>
      </c>
      <c r="T24" s="1" t="s">
        <v>225</v>
      </c>
      <c r="U24" s="1" t="s">
        <v>226</v>
      </c>
    </row>
    <row r="25" s="1" customFormat="1" spans="1:21">
      <c r="A25" s="3">
        <v>17924909607</v>
      </c>
      <c r="B25" s="1" t="s">
        <v>361</v>
      </c>
      <c r="C25" s="1" t="s">
        <v>362</v>
      </c>
      <c r="D25" s="1" t="s">
        <v>363</v>
      </c>
      <c r="E25" s="1" t="s">
        <v>364</v>
      </c>
      <c r="F25" s="1" t="s">
        <v>211</v>
      </c>
      <c r="G25" s="1" t="s">
        <v>215</v>
      </c>
      <c r="H25" s="1" t="s">
        <v>216</v>
      </c>
      <c r="I25" s="1" t="s">
        <v>365</v>
      </c>
      <c r="J25" s="1" t="s">
        <v>30</v>
      </c>
      <c r="K25" s="1" t="s">
        <v>366</v>
      </c>
      <c r="L25" s="1" t="s">
        <v>366</v>
      </c>
      <c r="M25" s="1" t="s">
        <v>219</v>
      </c>
      <c r="N25" s="1" t="s">
        <v>219</v>
      </c>
      <c r="O25" s="1" t="s">
        <v>220</v>
      </c>
      <c r="P25" s="1" t="s">
        <v>221</v>
      </c>
      <c r="Q25" s="1" t="s">
        <v>222</v>
      </c>
      <c r="R25" s="1" t="s">
        <v>367</v>
      </c>
      <c r="S25" s="1" t="s">
        <v>224</v>
      </c>
      <c r="T25" s="1" t="s">
        <v>225</v>
      </c>
      <c r="U25" s="1" t="s">
        <v>226</v>
      </c>
    </row>
    <row r="26" s="1" customFormat="1" spans="1:21">
      <c r="A26" s="3">
        <v>17913894272</v>
      </c>
      <c r="B26" s="1" t="s">
        <v>368</v>
      </c>
      <c r="C26" s="1" t="s">
        <v>369</v>
      </c>
      <c r="D26" s="1" t="s">
        <v>370</v>
      </c>
      <c r="E26" s="1" t="s">
        <v>371</v>
      </c>
      <c r="F26" s="1" t="s">
        <v>211</v>
      </c>
      <c r="G26" s="1" t="s">
        <v>215</v>
      </c>
      <c r="H26" s="1" t="s">
        <v>216</v>
      </c>
      <c r="I26" s="1" t="s">
        <v>372</v>
      </c>
      <c r="J26" s="1" t="s">
        <v>30</v>
      </c>
      <c r="K26" s="1" t="s">
        <v>373</v>
      </c>
      <c r="L26" s="1" t="s">
        <v>373</v>
      </c>
      <c r="M26" s="1" t="s">
        <v>219</v>
      </c>
      <c r="N26" s="1" t="s">
        <v>219</v>
      </c>
      <c r="O26" s="1" t="s">
        <v>220</v>
      </c>
      <c r="P26" s="1" t="s">
        <v>221</v>
      </c>
      <c r="Q26" s="1" t="s">
        <v>222</v>
      </c>
      <c r="R26" s="1" t="s">
        <v>374</v>
      </c>
      <c r="S26" s="1" t="s">
        <v>224</v>
      </c>
      <c r="T26" s="1" t="s">
        <v>225</v>
      </c>
      <c r="U26" s="1" t="s">
        <v>226</v>
      </c>
    </row>
    <row r="27" s="1" customFormat="1" spans="1:21">
      <c r="A27" s="3">
        <v>17913288290</v>
      </c>
      <c r="B27" s="1" t="s">
        <v>368</v>
      </c>
      <c r="C27" s="1" t="s">
        <v>375</v>
      </c>
      <c r="D27" s="1" t="s">
        <v>376</v>
      </c>
      <c r="E27" s="1" t="s">
        <v>377</v>
      </c>
      <c r="F27" s="1" t="s">
        <v>294</v>
      </c>
      <c r="G27" s="1" t="s">
        <v>215</v>
      </c>
      <c r="H27" s="1" t="s">
        <v>216</v>
      </c>
      <c r="I27" s="1" t="s">
        <v>378</v>
      </c>
      <c r="J27" s="1" t="s">
        <v>30</v>
      </c>
      <c r="K27" s="1" t="s">
        <v>379</v>
      </c>
      <c r="L27" s="1" t="s">
        <v>379</v>
      </c>
      <c r="M27" s="1" t="s">
        <v>219</v>
      </c>
      <c r="N27" s="1" t="s">
        <v>219</v>
      </c>
      <c r="O27" s="1" t="s">
        <v>220</v>
      </c>
      <c r="P27" s="1" t="s">
        <v>221</v>
      </c>
      <c r="Q27" s="1" t="s">
        <v>222</v>
      </c>
      <c r="R27" s="1" t="s">
        <v>380</v>
      </c>
      <c r="S27" s="1" t="s">
        <v>224</v>
      </c>
      <c r="T27" s="1" t="s">
        <v>225</v>
      </c>
      <c r="U27" s="1" t="s">
        <v>226</v>
      </c>
    </row>
    <row r="28" s="1" customFormat="1" spans="1:21">
      <c r="A28" s="3">
        <v>17908469611</v>
      </c>
      <c r="B28" s="1" t="s">
        <v>381</v>
      </c>
      <c r="C28" s="1" t="s">
        <v>382</v>
      </c>
      <c r="D28" s="1" t="s">
        <v>383</v>
      </c>
      <c r="E28" s="1" t="s">
        <v>384</v>
      </c>
      <c r="F28" s="1" t="s">
        <v>211</v>
      </c>
      <c r="G28" s="1" t="s">
        <v>215</v>
      </c>
      <c r="H28" s="1" t="s">
        <v>216</v>
      </c>
      <c r="I28" s="1" t="s">
        <v>385</v>
      </c>
      <c r="J28" s="1" t="s">
        <v>30</v>
      </c>
      <c r="K28" s="1" t="s">
        <v>386</v>
      </c>
      <c r="L28" s="1" t="s">
        <v>386</v>
      </c>
      <c r="M28" s="1" t="s">
        <v>219</v>
      </c>
      <c r="N28" s="1" t="s">
        <v>219</v>
      </c>
      <c r="O28" s="1" t="s">
        <v>220</v>
      </c>
      <c r="P28" s="1" t="s">
        <v>221</v>
      </c>
      <c r="Q28" s="1" t="s">
        <v>222</v>
      </c>
      <c r="R28" s="1" t="s">
        <v>387</v>
      </c>
      <c r="S28" s="1" t="s">
        <v>224</v>
      </c>
      <c r="T28" s="1" t="s">
        <v>225</v>
      </c>
      <c r="U28" s="1" t="s">
        <v>226</v>
      </c>
    </row>
    <row r="29" s="1" customFormat="1" spans="1:21">
      <c r="A29" s="3">
        <v>17898081696</v>
      </c>
      <c r="B29" s="1" t="s">
        <v>388</v>
      </c>
      <c r="C29" s="1" t="s">
        <v>389</v>
      </c>
      <c r="D29" s="1" t="s">
        <v>390</v>
      </c>
      <c r="E29" s="1" t="s">
        <v>391</v>
      </c>
      <c r="F29" s="1" t="s">
        <v>211</v>
      </c>
      <c r="G29" s="1" t="s">
        <v>215</v>
      </c>
      <c r="H29" s="1" t="s">
        <v>216</v>
      </c>
      <c r="I29" s="1" t="s">
        <v>392</v>
      </c>
      <c r="J29" s="1" t="s">
        <v>30</v>
      </c>
      <c r="K29" s="1" t="s">
        <v>393</v>
      </c>
      <c r="L29" s="1" t="s">
        <v>393</v>
      </c>
      <c r="M29" s="1" t="s">
        <v>219</v>
      </c>
      <c r="N29" s="1" t="s">
        <v>219</v>
      </c>
      <c r="O29" s="1" t="s">
        <v>220</v>
      </c>
      <c r="P29" s="1" t="s">
        <v>221</v>
      </c>
      <c r="Q29" s="1" t="s">
        <v>222</v>
      </c>
      <c r="R29" s="1" t="s">
        <v>394</v>
      </c>
      <c r="S29" s="1" t="s">
        <v>224</v>
      </c>
      <c r="T29" s="1" t="s">
        <v>225</v>
      </c>
      <c r="U29" s="1" t="s">
        <v>226</v>
      </c>
    </row>
    <row r="30" s="1" customFormat="1" spans="1:21">
      <c r="A30" s="3">
        <v>17889453732</v>
      </c>
      <c r="B30" s="1" t="s">
        <v>395</v>
      </c>
      <c r="C30" s="1" t="s">
        <v>396</v>
      </c>
      <c r="D30" s="1" t="s">
        <v>397</v>
      </c>
      <c r="E30" s="1" t="s">
        <v>398</v>
      </c>
      <c r="F30" s="1" t="s">
        <v>269</v>
      </c>
      <c r="G30" s="1" t="s">
        <v>215</v>
      </c>
      <c r="H30" s="1" t="s">
        <v>216</v>
      </c>
      <c r="I30" s="1" t="s">
        <v>399</v>
      </c>
      <c r="J30" s="1" t="s">
        <v>30</v>
      </c>
      <c r="K30" s="1" t="s">
        <v>400</v>
      </c>
      <c r="L30" s="1" t="s">
        <v>400</v>
      </c>
      <c r="M30" s="1" t="s">
        <v>219</v>
      </c>
      <c r="N30" s="1" t="s">
        <v>219</v>
      </c>
      <c r="O30" s="1" t="s">
        <v>220</v>
      </c>
      <c r="P30" s="1" t="s">
        <v>221</v>
      </c>
      <c r="Q30" s="1" t="s">
        <v>222</v>
      </c>
      <c r="R30" s="1" t="s">
        <v>401</v>
      </c>
      <c r="S30" s="1" t="s">
        <v>224</v>
      </c>
      <c r="T30" s="1" t="s">
        <v>225</v>
      </c>
      <c r="U30" s="1" t="s">
        <v>226</v>
      </c>
    </row>
    <row r="31" s="1" customFormat="1" spans="1:21">
      <c r="A31" s="3">
        <v>17889386464</v>
      </c>
      <c r="B31" s="1" t="s">
        <v>402</v>
      </c>
      <c r="C31" s="1" t="s">
        <v>403</v>
      </c>
      <c r="D31" s="1" t="s">
        <v>252</v>
      </c>
      <c r="E31" s="1" t="s">
        <v>404</v>
      </c>
      <c r="F31" s="1" t="s">
        <v>211</v>
      </c>
      <c r="G31" s="1" t="s">
        <v>215</v>
      </c>
      <c r="H31" s="1" t="s">
        <v>216</v>
      </c>
      <c r="I31" s="1" t="s">
        <v>405</v>
      </c>
      <c r="J31" s="1" t="s">
        <v>30</v>
      </c>
      <c r="K31" s="1" t="s">
        <v>406</v>
      </c>
      <c r="L31" s="1" t="s">
        <v>406</v>
      </c>
      <c r="M31" s="1" t="s">
        <v>219</v>
      </c>
      <c r="N31" s="1" t="s">
        <v>219</v>
      </c>
      <c r="O31" s="1" t="s">
        <v>220</v>
      </c>
      <c r="P31" s="1" t="s">
        <v>221</v>
      </c>
      <c r="Q31" s="1" t="s">
        <v>222</v>
      </c>
      <c r="R31" s="1" t="s">
        <v>407</v>
      </c>
      <c r="S31" s="1" t="s">
        <v>224</v>
      </c>
      <c r="T31" s="1" t="s">
        <v>225</v>
      </c>
      <c r="U31" s="1" t="s">
        <v>226</v>
      </c>
    </row>
    <row r="32" s="1" customFormat="1" spans="1:21">
      <c r="A32" s="3">
        <v>17782098190</v>
      </c>
      <c r="B32" s="1" t="s">
        <v>408</v>
      </c>
      <c r="C32" s="1" t="s">
        <v>409</v>
      </c>
      <c r="D32" s="1" t="s">
        <v>410</v>
      </c>
      <c r="E32" s="1" t="s">
        <v>411</v>
      </c>
      <c r="F32" s="1" t="s">
        <v>269</v>
      </c>
      <c r="G32" s="1" t="s">
        <v>215</v>
      </c>
      <c r="H32" s="1" t="s">
        <v>216</v>
      </c>
      <c r="I32" s="1" t="s">
        <v>412</v>
      </c>
      <c r="J32" s="1" t="s">
        <v>30</v>
      </c>
      <c r="K32" s="1" t="s">
        <v>413</v>
      </c>
      <c r="L32" s="1" t="s">
        <v>413</v>
      </c>
      <c r="M32" s="1" t="s">
        <v>219</v>
      </c>
      <c r="N32" s="1" t="s">
        <v>219</v>
      </c>
      <c r="O32" s="1" t="s">
        <v>220</v>
      </c>
      <c r="P32" s="1" t="s">
        <v>221</v>
      </c>
      <c r="Q32" s="1" t="s">
        <v>222</v>
      </c>
      <c r="R32" s="1" t="s">
        <v>414</v>
      </c>
      <c r="S32" s="1" t="s">
        <v>224</v>
      </c>
      <c r="T32" s="1" t="s">
        <v>225</v>
      </c>
      <c r="U32" s="1" t="s">
        <v>226</v>
      </c>
    </row>
    <row r="33" s="1" customFormat="1" spans="1:21">
      <c r="A33" s="3">
        <v>17746033788</v>
      </c>
      <c r="B33" s="1" t="s">
        <v>415</v>
      </c>
      <c r="C33" s="1" t="s">
        <v>416</v>
      </c>
      <c r="D33" s="1" t="s">
        <v>417</v>
      </c>
      <c r="E33" s="1" t="s">
        <v>418</v>
      </c>
      <c r="F33" s="1" t="s">
        <v>211</v>
      </c>
      <c r="G33" s="1" t="s">
        <v>215</v>
      </c>
      <c r="H33" s="1" t="s">
        <v>216</v>
      </c>
      <c r="I33" s="1" t="s">
        <v>419</v>
      </c>
      <c r="J33" s="1" t="s">
        <v>30</v>
      </c>
      <c r="K33" s="1" t="s">
        <v>420</v>
      </c>
      <c r="L33" s="1" t="s">
        <v>420</v>
      </c>
      <c r="M33" s="1" t="s">
        <v>219</v>
      </c>
      <c r="N33" s="1" t="s">
        <v>219</v>
      </c>
      <c r="O33" s="1" t="s">
        <v>220</v>
      </c>
      <c r="P33" s="1" t="s">
        <v>221</v>
      </c>
      <c r="Q33" s="1" t="s">
        <v>222</v>
      </c>
      <c r="R33" s="1" t="s">
        <v>421</v>
      </c>
      <c r="S33" s="1" t="s">
        <v>224</v>
      </c>
      <c r="T33" s="1" t="s">
        <v>225</v>
      </c>
      <c r="U33" s="1" t="s">
        <v>226</v>
      </c>
    </row>
    <row r="34" s="1" customFormat="1" spans="1:21">
      <c r="A34" s="3">
        <v>17741627486</v>
      </c>
      <c r="B34" s="1" t="s">
        <v>422</v>
      </c>
      <c r="C34" s="1" t="s">
        <v>423</v>
      </c>
      <c r="D34" s="1" t="s">
        <v>424</v>
      </c>
      <c r="E34" s="1" t="s">
        <v>425</v>
      </c>
      <c r="F34" s="1" t="s">
        <v>294</v>
      </c>
      <c r="G34" s="1" t="s">
        <v>215</v>
      </c>
      <c r="H34" s="1" t="s">
        <v>216</v>
      </c>
      <c r="I34" s="1" t="s">
        <v>426</v>
      </c>
      <c r="J34" s="1" t="s">
        <v>30</v>
      </c>
      <c r="K34" s="1" t="s">
        <v>427</v>
      </c>
      <c r="L34" s="1" t="s">
        <v>427</v>
      </c>
      <c r="M34" s="1" t="s">
        <v>219</v>
      </c>
      <c r="N34" s="1" t="s">
        <v>219</v>
      </c>
      <c r="O34" s="1" t="s">
        <v>220</v>
      </c>
      <c r="P34" s="1" t="s">
        <v>221</v>
      </c>
      <c r="Q34" s="1" t="s">
        <v>222</v>
      </c>
      <c r="R34" s="1" t="s">
        <v>428</v>
      </c>
      <c r="S34" s="1" t="s">
        <v>224</v>
      </c>
      <c r="T34" s="1" t="s">
        <v>225</v>
      </c>
      <c r="U34" s="1" t="s">
        <v>226</v>
      </c>
    </row>
    <row r="35" s="1" customFormat="1" spans="1:21">
      <c r="A35" s="3">
        <v>17690582028</v>
      </c>
      <c r="B35" s="1" t="s">
        <v>429</v>
      </c>
      <c r="C35" s="1" t="s">
        <v>430</v>
      </c>
      <c r="D35" s="1" t="s">
        <v>431</v>
      </c>
      <c r="E35" s="1" t="s">
        <v>432</v>
      </c>
      <c r="F35" s="1" t="s">
        <v>269</v>
      </c>
      <c r="G35" s="1" t="s">
        <v>215</v>
      </c>
      <c r="H35" s="1" t="s">
        <v>216</v>
      </c>
      <c r="I35" s="1" t="s">
        <v>433</v>
      </c>
      <c r="J35" s="1" t="s">
        <v>30</v>
      </c>
      <c r="K35" s="1" t="s">
        <v>434</v>
      </c>
      <c r="L35" s="1" t="s">
        <v>434</v>
      </c>
      <c r="M35" s="1" t="s">
        <v>219</v>
      </c>
      <c r="N35" s="1" t="s">
        <v>219</v>
      </c>
      <c r="O35" s="1" t="s">
        <v>220</v>
      </c>
      <c r="P35" s="1" t="s">
        <v>221</v>
      </c>
      <c r="Q35" s="1" t="s">
        <v>222</v>
      </c>
      <c r="R35" s="1" t="s">
        <v>435</v>
      </c>
      <c r="S35" s="1" t="s">
        <v>224</v>
      </c>
      <c r="T35" s="1" t="s">
        <v>225</v>
      </c>
      <c r="U35" s="1" t="s">
        <v>226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2022-06-07T01:39:51Z</dcterms:created>
  <dcterms:modified xsi:type="dcterms:W3CDTF">2022-06-07T01:44:03Z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3BAAD3D45D454B089E1CB57768BAE25A</vt:lpwstr>
  </property>
  <property fmtid="{D5CDD505-2E9C-101B-9397-08002B2CF9AE}" pid="3" name="KSOProductBuildVer">
    <vt:lpwstr>2052-11.1.0.11744</vt:lpwstr>
  </property>
</Properties>
</file>