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<sst xmlns="http://schemas.openxmlformats.org/spreadsheetml/2006/main" count="534" uniqueCount="230">
  <si>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</si>
  <si>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</si>
  <si>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</si>
  <si>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</si>
  <si>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</si>
  <si>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</si>
  <si>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</si>
  <si>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</si>
  <si>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</si>
  <si>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</si>
  <si>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</si>
  <si>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</si>
  <si>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</si>
  <si>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</si>
  <si>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</si>
  <si>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</si>
  <si>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</si>
  <si>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</si>
  <si>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</si>
  <si>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</si>
  <si>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</si>
  <si>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</si>
  <si>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</si>
  <si>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</si>
  <si>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</si>
  <si>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17884205854	</t>
  </si>
  <si>
    <t>Ctrip</t>
  </si>
  <si>
    <t>正常</t>
  </si>
  <si>
    <t>[迈阿密]布里克尔 AKA 酒店(Hotel AKA Brickell)(37240778)</t>
  </si>
  <si>
    <t>城景甄选特大床房&lt;不退款&gt;&lt;2人入住&gt;</t>
  </si>
  <si>
    <t>USD</t>
  </si>
  <si>
    <t>Pinson/Dwayne</t>
  </si>
  <si>
    <t>CA5326220607USD</t>
  </si>
  <si>
    <t>未提现</t>
  </si>
  <si>
    <t>携程开票</t>
  </si>
  <si>
    <t xml:space="preserve">	</t>
  </si>
  <si>
    <t xml:space="preserve">36146SD017995	</t>
  </si>
  <si>
    <t xml:space="preserve">17937756275	</t>
  </si>
  <si>
    <t>[卡姆登]伦敦布卢姆斯伯里假日酒店及度假村(Holiday Inn London Bloomsbury)(37206551)</t>
  </si>
  <si>
    <t>客房&lt;1&gt;&lt;不退款&gt;&lt;2人入住&gt;</t>
  </si>
  <si>
    <t>harvey/jack</t>
  </si>
  <si>
    <t xml:space="preserve">41817398	</t>
  </si>
  <si>
    <t xml:space="preserve">17939918068	</t>
  </si>
  <si>
    <t>[吉隆坡]吉隆坡斯里太平洋酒店(Seri Pacific Hotel Kuala Lumpur)(37200296)</t>
  </si>
  <si>
    <t>豪华房&lt;不退款&gt;&lt;2人入住&gt;</t>
  </si>
  <si>
    <t>Saleh/Nor Mohd Shafullah</t>
  </si>
  <si>
    <t xml:space="preserve">277872	</t>
  </si>
  <si>
    <t xml:space="preserve">17960273217	</t>
  </si>
  <si>
    <t>[白河交汇处]柯立芝酒店(Hotel Coolidge)(40001414)</t>
  </si>
  <si>
    <t>标准间1张大床&lt;不退款&gt;&lt;2人入住&gt;</t>
  </si>
  <si>
    <t>Paulette/James Albert</t>
  </si>
  <si>
    <t xml:space="preserve">3251194-1	</t>
  </si>
  <si>
    <t xml:space="preserve">17973398237	</t>
  </si>
  <si>
    <t>[吉隆坡]吉隆坡四季酒店(Four Seasons Hotel Kuala Lumpur)(40721593)</t>
  </si>
  <si>
    <t>城景特大床房&lt;不退款&gt;&lt;2人入住&gt;</t>
  </si>
  <si>
    <t>Teo/Wen Yi</t>
  </si>
  <si>
    <t xml:space="preserve">2559798	</t>
  </si>
  <si>
    <t xml:space="preserve">3143936	</t>
  </si>
  <si>
    <t xml:space="preserve">17984236310	</t>
  </si>
  <si>
    <t>[巴尼特]伦敦所罗门国王酒店(King Solomon Hotel London)(39034700)</t>
  </si>
  <si>
    <t>标准双床房&lt;不退款&gt;&lt;2人入住&gt;</t>
  </si>
  <si>
    <t>Park/Geuntae,Hong/Donggi</t>
  </si>
  <si>
    <t xml:space="preserve">KS010036/1	</t>
  </si>
  <si>
    <t xml:space="preserve">18001456231	</t>
  </si>
  <si>
    <t>[多伦多]费尔蒙特皇家约克酒店(Fairmont Royal York Hotel)(37197507)</t>
  </si>
  <si>
    <t>费尔蒙客房&lt;不退款&gt;&lt;2人入住&gt;</t>
  </si>
  <si>
    <t>Yuan/Haishan</t>
  </si>
  <si>
    <t xml:space="preserve">6549970	</t>
  </si>
  <si>
    <t xml:space="preserve">18014023767	</t>
  </si>
  <si>
    <t>Malong/Madeleine</t>
  </si>
  <si>
    <t xml:space="preserve">2567406	</t>
  </si>
  <si>
    <t xml:space="preserve">6551592	</t>
  </si>
  <si>
    <t xml:space="preserve">18016363276	</t>
  </si>
  <si>
    <t>[利兹]韦瑟比哈罗盖特戴斯酒店(Days Inn Wetherby)(44690024)</t>
  </si>
  <si>
    <t>双人房&lt;不退款&gt;&lt;2人入住&gt;</t>
  </si>
  <si>
    <t>Kumar/Chris</t>
  </si>
  <si>
    <t xml:space="preserve">2567660	</t>
  </si>
  <si>
    <t xml:space="preserve">18018034686	</t>
  </si>
  <si>
    <t>Tyminski/Jamie,Carpenter/Sally</t>
  </si>
  <si>
    <t xml:space="preserve">18026793893	</t>
  </si>
  <si>
    <t>[马六甲]惠勝酒店(Hatten Hotel Melaka)(37208332)</t>
  </si>
  <si>
    <t>豪华套房&lt;不退款&gt;&lt;2人入住&gt;</t>
  </si>
  <si>
    <t>YEO/Kellyn,Teo/Phoebe Helena</t>
  </si>
  <si>
    <t xml:space="preserve">115679	</t>
  </si>
  <si>
    <t xml:space="preserve">18037240644	</t>
  </si>
  <si>
    <t>[迪拜]迪拜H酒店(The H Dubai)(37197626)</t>
  </si>
  <si>
    <t>尊贵房&lt;不退款&gt;&lt;2人入住&gt;</t>
  </si>
  <si>
    <t>alkashri/Nabil,alkashri/Nabil</t>
  </si>
  <si>
    <t xml:space="preserve">18038810781	</t>
  </si>
  <si>
    <t>[迪拜]迪拜克里克喜来登酒店(Sheraton Dubai Creek Hotel &amp; Towers)(37220760)</t>
  </si>
  <si>
    <t>豪华城景房&lt;2人入住&gt;&lt;IBU黄金会员专享&gt;&lt;不退款&gt;</t>
  </si>
  <si>
    <t>WANG/LICAI</t>
  </si>
  <si>
    <t xml:space="preserve">2573928	</t>
  </si>
  <si>
    <t xml:space="preserve">18043355405	</t>
  </si>
  <si>
    <t>[罗斯蒙特]芝加哥奥黑尔皇冠假日酒店与会议中心(Crowne Plaza Chicago O'Hare Hotel &amp; Conference Center, an Ihg Hotel)(37205724)</t>
  </si>
  <si>
    <t>King Bed With Sofa Bed Non-Smoking&lt;1&gt;&lt;不退款&gt;&lt;2人入住&gt;</t>
  </si>
  <si>
    <t>Gu/Yaxuan</t>
  </si>
  <si>
    <t xml:space="preserve">2574769	</t>
  </si>
  <si>
    <t xml:space="preserve">18047194693	</t>
  </si>
  <si>
    <t>[黑尔]曼彻斯特机场丽笙蓝标酒店(Radisson Blu Manchester Airport)(37198182)</t>
  </si>
  <si>
    <t>甄选房&lt;2人入住&gt;&lt;不退款&gt;</t>
  </si>
  <si>
    <t>LI/CHENXI</t>
  </si>
  <si>
    <t>，</t>
  </si>
  <si>
    <t>A220607095142481</t>
  </si>
  <si>
    <t>USD / HKD 当前参考汇率: 7.84529</t>
  </si>
  <si>
    <t>总计： 2587 USD/
20295.77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</si>
  <si>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</si>
  <si>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</si>
  <si>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</si>
  <si>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</si>
  <si>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</si>
  <si>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</si>
  <si>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</si>
  <si>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</si>
  <si>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</si>
  <si>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</si>
  <si>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</si>
  <si>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</si>
  <si>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</si>
  <si>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</si>
  <si>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</si>
  <si>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</si>
  <si>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</si>
  <si>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</si>
  <si>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2022-06-03</t>
  </si>
  <si>
    <t>2575671</t>
  </si>
  <si>
    <t>Radisson Blu Hotel Manchester Airport</t>
  </si>
  <si>
    <t>LI CHENXI</t>
  </si>
  <si>
    <t>2022-06-04</t>
  </si>
  <si>
    <t>退房日周结</t>
  </si>
  <si>
    <t>1868.89</t>
  </si>
  <si>
    <t>280.00</t>
  </si>
  <si>
    <t>0</t>
  </si>
  <si>
    <t>0.00</t>
  </si>
  <si>
    <t>携程盛景国际直连</t>
  </si>
  <si>
    <t>01.010677</t>
  </si>
  <si>
    <t>2022-06-03 20:07:45</t>
  </si>
  <si>
    <t>否</t>
  </si>
  <si>
    <t>汇智国际旅游发展有限公司</t>
  </si>
  <si>
    <t>直连</t>
  </si>
  <si>
    <t>2574769</t>
  </si>
  <si>
    <t xml:space="preserve">芝加哥奥黑尔皇冠假日酒店与会议中心 </t>
  </si>
  <si>
    <t>Gu Yaxuan</t>
  </si>
  <si>
    <t>1288.20</t>
  </si>
  <si>
    <t>193.00</t>
  </si>
  <si>
    <t>2022-06-03 05:12:23</t>
  </si>
  <si>
    <t>2022-06-02</t>
  </si>
  <si>
    <t>2573928</t>
  </si>
  <si>
    <t>迪拜河喜来登大酒店</t>
  </si>
  <si>
    <t>WANG LICAI</t>
  </si>
  <si>
    <t>422.14</t>
  </si>
  <si>
    <t>63.00</t>
  </si>
  <si>
    <t>2022-06-02 15:26:41</t>
  </si>
  <si>
    <t>2573194</t>
  </si>
  <si>
    <t>迪拜H酒店</t>
  </si>
  <si>
    <t>alkashri Nabil,alkashri Nabil</t>
  </si>
  <si>
    <t>603.06</t>
  </si>
  <si>
    <t>90.00</t>
  </si>
  <si>
    <t>2022-06-02 02:50:32</t>
  </si>
  <si>
    <t>2022-05-31</t>
  </si>
  <si>
    <t>2570772</t>
  </si>
  <si>
    <t>马六甲惠勝酒店</t>
  </si>
  <si>
    <t>YEO Kellyn,Teo Phoebe Helena</t>
  </si>
  <si>
    <t>634.13</t>
  </si>
  <si>
    <t>95.00</t>
  </si>
  <si>
    <t>2022-05-31 14:17:29</t>
  </si>
  <si>
    <t>2022-05-29</t>
  </si>
  <si>
    <t>2568328</t>
  </si>
  <si>
    <t>威瑟比哈罗盖特戴斯酒店</t>
  </si>
  <si>
    <t>Tyminski Jamie,Carpenter Sally</t>
  </si>
  <si>
    <t>617.75</t>
  </si>
  <si>
    <t>92.00</t>
  </si>
  <si>
    <t>2022-05-29 18:40:37</t>
  </si>
  <si>
    <t>2567660</t>
  </si>
  <si>
    <t>Kumar Chris</t>
  </si>
  <si>
    <t>2022-05-29 08:51:34</t>
  </si>
  <si>
    <t>2022-05-28</t>
  </si>
  <si>
    <t>2567406</t>
  </si>
  <si>
    <t>费尔蒙特皇家约克酒店</t>
  </si>
  <si>
    <t>Malong Madeleine</t>
  </si>
  <si>
    <t>1880.12</t>
  </si>
  <si>
    <t>2022-05-28 22:50:08</t>
  </si>
  <si>
    <t>2022-05-27</t>
  </si>
  <si>
    <t>2564924</t>
  </si>
  <si>
    <t>Yuan Haishan</t>
  </si>
  <si>
    <t>1877.56</t>
  </si>
  <si>
    <t>278.00</t>
  </si>
  <si>
    <t>2022-05-27 02:43:07</t>
  </si>
  <si>
    <t>2022-05-23</t>
  </si>
  <si>
    <t>2561987</t>
  </si>
  <si>
    <t>所罗门国王酒店</t>
  </si>
  <si>
    <t>Park Geuntae,Hong Donggi</t>
  </si>
  <si>
    <t>2022-06-01</t>
  </si>
  <si>
    <t>1368.37</t>
  </si>
  <si>
    <t>204.00</t>
  </si>
  <si>
    <t>2022-05-23 22:28:38</t>
  </si>
  <si>
    <t>2022-05-22</t>
  </si>
  <si>
    <t>2559798</t>
  </si>
  <si>
    <t>吉隆坡四季酒店</t>
  </si>
  <si>
    <t>Teo Wen Yi</t>
  </si>
  <si>
    <t>1120.19</t>
  </si>
  <si>
    <t>167.00</t>
  </si>
  <si>
    <t>2022-05-22 07:32:53</t>
  </si>
  <si>
    <t>2022-05-19</t>
  </si>
  <si>
    <t>2556734</t>
  </si>
  <si>
    <t>柯立芝酒店</t>
  </si>
  <si>
    <t>Paulette James Albert</t>
  </si>
  <si>
    <t>730.83</t>
  </si>
  <si>
    <t>108.00</t>
  </si>
  <si>
    <t>2022-05-19 21:13:24</t>
  </si>
  <si>
    <t>2022-05-15</t>
  </si>
  <si>
    <t>2552591</t>
  </si>
  <si>
    <t>吉隆坡斯里太平洋酒店</t>
  </si>
  <si>
    <t>Saleh Nor Mohd Shafullah</t>
  </si>
  <si>
    <t>387.89</t>
  </si>
  <si>
    <t>57.00</t>
  </si>
  <si>
    <t>2022-05-15 22:38:01</t>
  </si>
  <si>
    <t>2552476</t>
  </si>
  <si>
    <t>伦敦布卢姆斯伯里假日酒店及度假村</t>
  </si>
  <si>
    <t>harvey jack</t>
  </si>
  <si>
    <t>1510.71</t>
  </si>
  <si>
    <t>222.00</t>
  </si>
  <si>
    <t>2022-05-15 19:27:41</t>
  </si>
  <si>
    <t>2022-05-03</t>
  </si>
  <si>
    <t>2534779</t>
  </si>
  <si>
    <t>布里克尔 AKA 酒店</t>
  </si>
  <si>
    <t>Pinson Dwayne</t>
  </si>
  <si>
    <t>2424.20</t>
  </si>
  <si>
    <t>366.00</t>
  </si>
  <si>
    <t>2022-05-03 02:47:24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</si>
</sst>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44715</v>
      </c>
      <c r="G2" s="6">
        <v>44716</v>
      </c>
      <c r="H2" s="4">
        <v>1</v>
      </c>
      <c r="I2" s="4">
        <v>1</v>
      </c>
      <c r="J2" s="4">
        <v>1</v>
      </c>
      <c r="K2" s="4" t="s">
        <v>30</v>
      </c>
      <c r="L2" s="4">
        <v>366</v>
      </c>
      <c r="M2" s="4">
        <v>366</v>
      </c>
      <c r="N2" s="4" t="s">
        <v>31</v>
      </c>
      <c r="O2" s="4" t="s">
        <v>32</v>
      </c>
      <c r="P2" s="4" t="s">
        <v>33</v>
      </c>
      <c r="Q2" s="4">
        <v>0</v>
      </c>
      <c r="R2" s="7">
        <v>44684</v>
      </c>
      <c r="S2" s="6">
        <v>44719</v>
      </c>
      <c r="T2" s="4" t="s">
        <v>34</v>
      </c>
      <c r="U2" s="4">
        <v>366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44715</v>
      </c>
      <c r="G3" s="6">
        <v>44716</v>
      </c>
      <c r="H3" s="4">
        <v>1</v>
      </c>
      <c r="I3" s="4">
        <v>1</v>
      </c>
      <c r="J3" s="4">
        <v>1</v>
      </c>
      <c r="K3" s="4" t="s">
        <v>30</v>
      </c>
      <c r="L3" s="4">
        <v>222</v>
      </c>
      <c r="M3" s="4">
        <v>222</v>
      </c>
      <c r="N3" s="4" t="s">
        <v>40</v>
      </c>
      <c r="O3" s="4" t="s">
        <v>32</v>
      </c>
      <c r="P3" s="4" t="s">
        <v>33</v>
      </c>
      <c r="Q3" s="4">
        <v>0</v>
      </c>
      <c r="R3" s="7">
        <v>44696</v>
      </c>
      <c r="S3" s="6">
        <v>44719</v>
      </c>
      <c r="T3" s="4" t="s">
        <v>34</v>
      </c>
      <c r="U3" s="4">
        <v>222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44715</v>
      </c>
      <c r="G4" s="6">
        <v>44716</v>
      </c>
      <c r="H4" s="4">
        <v>1</v>
      </c>
      <c r="I4" s="4">
        <v>1</v>
      </c>
      <c r="J4" s="4">
        <v>1</v>
      </c>
      <c r="K4" s="4" t="s">
        <v>30</v>
      </c>
      <c r="L4" s="4">
        <v>57</v>
      </c>
      <c r="M4" s="4">
        <v>57</v>
      </c>
      <c r="N4" s="4" t="s">
        <v>45</v>
      </c>
      <c r="O4" s="4" t="s">
        <v>32</v>
      </c>
      <c r="P4" s="4" t="s">
        <v>33</v>
      </c>
      <c r="Q4" s="4">
        <v>0</v>
      </c>
      <c r="R4" s="7">
        <v>44696</v>
      </c>
      <c r="S4" s="6">
        <v>44719</v>
      </c>
      <c r="T4" s="4" t="s">
        <v>34</v>
      </c>
      <c r="U4" s="4">
        <v>57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44715</v>
      </c>
      <c r="G5" s="6">
        <v>44716</v>
      </c>
      <c r="H5" s="4">
        <v>1</v>
      </c>
      <c r="I5" s="4">
        <v>1</v>
      </c>
      <c r="J5" s="4">
        <v>1</v>
      </c>
      <c r="K5" s="4" t="s">
        <v>30</v>
      </c>
      <c r="L5" s="4">
        <v>108</v>
      </c>
      <c r="M5" s="4">
        <v>108</v>
      </c>
      <c r="N5" s="4" t="s">
        <v>50</v>
      </c>
      <c r="O5" s="4" t="s">
        <v>32</v>
      </c>
      <c r="P5" s="4" t="s">
        <v>33</v>
      </c>
      <c r="Q5" s="4">
        <v>0</v>
      </c>
      <c r="R5" s="7">
        <v>44700</v>
      </c>
      <c r="S5" s="6">
        <v>44719</v>
      </c>
      <c r="T5" s="4" t="s">
        <v>34</v>
      </c>
      <c r="U5" s="4">
        <v>108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44715</v>
      </c>
      <c r="G6" s="6">
        <v>44716</v>
      </c>
      <c r="H6" s="4">
        <v>1</v>
      </c>
      <c r="I6" s="4">
        <v>1</v>
      </c>
      <c r="J6" s="4">
        <v>1</v>
      </c>
      <c r="K6" s="4" t="s">
        <v>30</v>
      </c>
      <c r="L6" s="4">
        <v>167</v>
      </c>
      <c r="M6" s="4">
        <v>167</v>
      </c>
      <c r="N6" s="4" t="s">
        <v>55</v>
      </c>
      <c r="O6" s="4" t="s">
        <v>32</v>
      </c>
      <c r="P6" s="4" t="s">
        <v>33</v>
      </c>
      <c r="Q6" s="4">
        <v>0</v>
      </c>
      <c r="R6" s="7">
        <v>44703</v>
      </c>
      <c r="S6" s="6">
        <v>44719</v>
      </c>
      <c r="T6" s="4" t="s">
        <v>34</v>
      </c>
      <c r="U6" s="4">
        <v>167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44713</v>
      </c>
      <c r="G7" s="6">
        <v>44716</v>
      </c>
      <c r="H7" s="4">
        <v>1</v>
      </c>
      <c r="I7" s="4">
        <v>3</v>
      </c>
      <c r="J7" s="4">
        <v>3</v>
      </c>
      <c r="K7" s="4" t="s">
        <v>30</v>
      </c>
      <c r="L7" s="4">
        <v>204</v>
      </c>
      <c r="M7" s="4">
        <v>204</v>
      </c>
      <c r="N7" s="4" t="s">
        <v>61</v>
      </c>
      <c r="O7" s="4" t="s">
        <v>32</v>
      </c>
      <c r="P7" s="4" t="s">
        <v>33</v>
      </c>
      <c r="Q7" s="4">
        <v>0</v>
      </c>
      <c r="R7" s="7">
        <v>44704</v>
      </c>
      <c r="S7" s="6">
        <v>44719</v>
      </c>
      <c r="T7" s="4" t="s">
        <v>34</v>
      </c>
      <c r="U7" s="4">
        <v>204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44715</v>
      </c>
      <c r="G8" s="6">
        <v>44716</v>
      </c>
      <c r="H8" s="4">
        <v>1</v>
      </c>
      <c r="I8" s="4">
        <v>1</v>
      </c>
      <c r="J8" s="4">
        <v>1</v>
      </c>
      <c r="K8" s="4" t="s">
        <v>30</v>
      </c>
      <c r="L8" s="4">
        <v>278</v>
      </c>
      <c r="M8" s="4">
        <v>278</v>
      </c>
      <c r="N8" s="4" t="s">
        <v>66</v>
      </c>
      <c r="O8" s="4" t="s">
        <v>32</v>
      </c>
      <c r="P8" s="4" t="s">
        <v>33</v>
      </c>
      <c r="Q8" s="4">
        <v>0</v>
      </c>
      <c r="R8" s="7">
        <v>44708</v>
      </c>
      <c r="S8" s="6">
        <v>44719</v>
      </c>
      <c r="T8" s="4" t="s">
        <v>34</v>
      </c>
      <c r="U8" s="4">
        <v>278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44715</v>
      </c>
      <c r="G9" s="6">
        <v>44716</v>
      </c>
      <c r="H9" s="4">
        <v>1</v>
      </c>
      <c r="I9" s="4">
        <v>1</v>
      </c>
      <c r="J9" s="4">
        <v>1</v>
      </c>
      <c r="K9" s="4" t="s">
        <v>30</v>
      </c>
      <c r="L9" s="4">
        <v>280</v>
      </c>
      <c r="M9" s="4">
        <v>280</v>
      </c>
      <c r="N9" s="4" t="s">
        <v>69</v>
      </c>
      <c r="O9" s="4" t="s">
        <v>32</v>
      </c>
      <c r="P9" s="4" t="s">
        <v>33</v>
      </c>
      <c r="Q9" s="4">
        <v>0</v>
      </c>
      <c r="R9" s="7">
        <v>44709</v>
      </c>
      <c r="S9" s="6">
        <v>44719</v>
      </c>
      <c r="T9" s="4" t="s">
        <v>34</v>
      </c>
      <c r="U9" s="4">
        <v>280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44715</v>
      </c>
      <c r="G10" s="6">
        <v>44716</v>
      </c>
      <c r="H10" s="4">
        <v>1</v>
      </c>
      <c r="I10" s="4">
        <v>1</v>
      </c>
      <c r="J10" s="4">
        <v>1</v>
      </c>
      <c r="K10" s="4" t="s">
        <v>30</v>
      </c>
      <c r="L10" s="4">
        <v>92</v>
      </c>
      <c r="M10" s="4">
        <v>92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44710</v>
      </c>
      <c r="S10" s="6">
        <v>44719</v>
      </c>
      <c r="T10" s="4" t="s">
        <v>34</v>
      </c>
      <c r="U10" s="4">
        <v>92</v>
      </c>
      <c r="V10" s="4">
        <v>0</v>
      </c>
      <c r="W10" s="4">
        <v>0</v>
      </c>
      <c r="X10" s="4" t="s">
        <v>76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44715</v>
      </c>
      <c r="G11" s="6">
        <v>44716</v>
      </c>
      <c r="H11" s="4">
        <v>1</v>
      </c>
      <c r="I11" s="4">
        <v>1</v>
      </c>
      <c r="J11" s="4">
        <v>1</v>
      </c>
      <c r="K11" s="4" t="s">
        <v>30</v>
      </c>
      <c r="L11" s="4">
        <v>92</v>
      </c>
      <c r="M11" s="4">
        <v>92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44710</v>
      </c>
      <c r="S11" s="6">
        <v>44719</v>
      </c>
      <c r="T11" s="4" t="s">
        <v>34</v>
      </c>
      <c r="U11" s="4">
        <v>92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44715</v>
      </c>
      <c r="G12" s="6">
        <v>44716</v>
      </c>
      <c r="H12" s="4">
        <v>1</v>
      </c>
      <c r="I12" s="4">
        <v>1</v>
      </c>
      <c r="J12" s="4">
        <v>1</v>
      </c>
      <c r="K12" s="4" t="s">
        <v>30</v>
      </c>
      <c r="L12" s="4">
        <v>95</v>
      </c>
      <c r="M12" s="4">
        <v>95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44712</v>
      </c>
      <c r="S12" s="6">
        <v>44719</v>
      </c>
      <c r="T12" s="4" t="s">
        <v>34</v>
      </c>
      <c r="U12" s="4">
        <v>95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44715</v>
      </c>
      <c r="G13" s="6">
        <v>44716</v>
      </c>
      <c r="H13" s="4">
        <v>1</v>
      </c>
      <c r="I13" s="4">
        <v>1</v>
      </c>
      <c r="J13" s="4">
        <v>1</v>
      </c>
      <c r="K13" s="4" t="s">
        <v>30</v>
      </c>
      <c r="L13" s="4">
        <v>90</v>
      </c>
      <c r="M13" s="4">
        <v>90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44714</v>
      </c>
      <c r="S13" s="6">
        <v>44719</v>
      </c>
      <c r="T13" s="4" t="s">
        <v>34</v>
      </c>
      <c r="U13" s="4">
        <v>90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44715</v>
      </c>
      <c r="G14" s="6">
        <v>44716</v>
      </c>
      <c r="H14" s="4">
        <v>1</v>
      </c>
      <c r="I14" s="4">
        <v>1</v>
      </c>
      <c r="J14" s="4">
        <v>1</v>
      </c>
      <c r="K14" s="4" t="s">
        <v>30</v>
      </c>
      <c r="L14" s="4">
        <v>63</v>
      </c>
      <c r="M14" s="4">
        <v>63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44714</v>
      </c>
      <c r="S14" s="6">
        <v>44719</v>
      </c>
      <c r="T14" s="4" t="s">
        <v>34</v>
      </c>
      <c r="U14" s="4">
        <v>63</v>
      </c>
      <c r="V14" s="4">
        <v>0</v>
      </c>
      <c r="W14" s="4">
        <v>0</v>
      </c>
      <c r="X14" s="4" t="s">
        <v>92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44715</v>
      </c>
      <c r="G15" s="6">
        <v>44716</v>
      </c>
      <c r="H15" s="4">
        <v>1</v>
      </c>
      <c r="I15" s="4">
        <v>1</v>
      </c>
      <c r="J15" s="4">
        <v>1</v>
      </c>
      <c r="K15" s="4" t="s">
        <v>30</v>
      </c>
      <c r="L15" s="4">
        <v>193</v>
      </c>
      <c r="M15" s="4">
        <v>193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44715</v>
      </c>
      <c r="S15" s="6">
        <v>44719</v>
      </c>
      <c r="T15" s="4" t="s">
        <v>34</v>
      </c>
      <c r="U15" s="4">
        <v>193</v>
      </c>
      <c r="V15" s="4">
        <v>0</v>
      </c>
      <c r="W15" s="4">
        <v>0</v>
      </c>
      <c r="X15" s="4" t="s">
        <v>97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44715</v>
      </c>
      <c r="G16" s="6">
        <v>44716</v>
      </c>
      <c r="H16" s="4">
        <v>1</v>
      </c>
      <c r="I16" s="4">
        <v>1</v>
      </c>
      <c r="J16" s="4">
        <v>1</v>
      </c>
      <c r="K16" s="4" t="s">
        <v>30</v>
      </c>
      <c r="L16" s="4">
        <v>280</v>
      </c>
      <c r="M16" s="4">
        <v>280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44715</v>
      </c>
      <c r="S16" s="6">
        <v>44719</v>
      </c>
      <c r="T16" s="4" t="s">
        <v>34</v>
      </c>
      <c r="U16" s="4">
        <v>280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spans="1:9">
      <c r="A2" s="5">
        <v>17884205854</v>
      </c>
      <c r="B2" s="6">
        <v>44715</v>
      </c>
      <c r="C2" s="6">
        <v>44716</v>
      </c>
      <c r="D2" s="4">
        <v>366</v>
      </c>
      <c r="E2" s="4" t="str">
        <f>VLOOKUP(A2,HOP!A:L,12,0)</f>
        <v>366.00</v>
      </c>
      <c r="F2" s="4" t="str">
        <f>VLOOKUP(A2,HOP!A:C,3,0)</f>
        <v>2534779</v>
      </c>
      <c r="G2" s="4">
        <f>D2-E2</f>
        <v>0</v>
      </c>
      <c r="H2" s="4" t="str">
        <f>$H$1&amp;F2</f>
        <v>，2534779</v>
      </c>
      <c r="I2" s="4" t="str">
        <f>VLOOKUP(A2,HOP!A:U,21,0)</f>
        <v>直连</v>
      </c>
    </row>
    <row r="3" s="4" customFormat="1" spans="1:9">
      <c r="A3" s="5">
        <v>17937756275</v>
      </c>
      <c r="B3" s="6">
        <v>44715</v>
      </c>
      <c r="C3" s="6">
        <v>44716</v>
      </c>
      <c r="D3" s="4">
        <v>222</v>
      </c>
      <c r="E3" s="4" t="str">
        <f>VLOOKUP(A3,HOP!A:L,12,0)</f>
        <v>222.00</v>
      </c>
      <c r="F3" s="4" t="str">
        <f>VLOOKUP(A3,HOP!A:C,3,0)</f>
        <v>2552476</v>
      </c>
      <c r="G3" s="4">
        <f t="shared" ref="G3:G16" si="0">D3-E3</f>
        <v>0</v>
      </c>
      <c r="H3" s="4" t="str">
        <f t="shared" ref="H3:H16" si="1">$H$1&amp;F3</f>
        <v>，2552476</v>
      </c>
      <c r="I3" s="4" t="str">
        <f>VLOOKUP(A3,HOP!A:U,21,0)</f>
        <v>直连</v>
      </c>
    </row>
    <row r="4" s="4" customFormat="1" spans="1:9">
      <c r="A4" s="5">
        <v>17939918068</v>
      </c>
      <c r="B4" s="6">
        <v>44715</v>
      </c>
      <c r="C4" s="6">
        <v>44716</v>
      </c>
      <c r="D4" s="4">
        <v>57</v>
      </c>
      <c r="E4" s="4" t="str">
        <f>VLOOKUP(A4,HOP!A:L,12,0)</f>
        <v>57.00</v>
      </c>
      <c r="F4" s="4" t="str">
        <f>VLOOKUP(A4,HOP!A:C,3,0)</f>
        <v>2552591</v>
      </c>
      <c r="G4" s="4">
        <f t="shared" si="0"/>
        <v>0</v>
      </c>
      <c r="H4" s="4" t="str">
        <f t="shared" si="1"/>
        <v>，2552591</v>
      </c>
      <c r="I4" s="4" t="str">
        <f>VLOOKUP(A4,HOP!A:U,21,0)</f>
        <v>直连</v>
      </c>
    </row>
    <row r="5" s="4" customFormat="1" spans="1:9">
      <c r="A5" s="5">
        <v>17960273217</v>
      </c>
      <c r="B5" s="6">
        <v>44715</v>
      </c>
      <c r="C5" s="6">
        <v>44716</v>
      </c>
      <c r="D5" s="4">
        <v>108</v>
      </c>
      <c r="E5" s="4" t="str">
        <f>VLOOKUP(A5,HOP!A:L,12,0)</f>
        <v>108.00</v>
      </c>
      <c r="F5" s="4" t="str">
        <f>VLOOKUP(A5,HOP!A:C,3,0)</f>
        <v>2556734</v>
      </c>
      <c r="G5" s="4">
        <f t="shared" si="0"/>
        <v>0</v>
      </c>
      <c r="H5" s="4" t="str">
        <f t="shared" si="1"/>
        <v>，2556734</v>
      </c>
      <c r="I5" s="4" t="str">
        <f>VLOOKUP(A5,HOP!A:U,21,0)</f>
        <v>直连</v>
      </c>
    </row>
    <row r="6" s="4" customFormat="1" spans="1:9">
      <c r="A6" s="5">
        <v>17973398237</v>
      </c>
      <c r="B6" s="6">
        <v>44715</v>
      </c>
      <c r="C6" s="6">
        <v>44716</v>
      </c>
      <c r="D6" s="4">
        <v>167</v>
      </c>
      <c r="E6" s="4" t="str">
        <f>VLOOKUP(A6,HOP!A:L,12,0)</f>
        <v>167.00</v>
      </c>
      <c r="F6" s="4" t="str">
        <f>VLOOKUP(A6,HOP!A:C,3,0)</f>
        <v>2559798</v>
      </c>
      <c r="G6" s="4">
        <f t="shared" si="0"/>
        <v>0</v>
      </c>
      <c r="H6" s="4" t="str">
        <f t="shared" si="1"/>
        <v>，2559798</v>
      </c>
      <c r="I6" s="4" t="str">
        <f>VLOOKUP(A6,HOP!A:U,21,0)</f>
        <v>直连</v>
      </c>
    </row>
    <row r="7" s="4" customFormat="1" spans="1:9">
      <c r="A7" s="5">
        <v>17984236310</v>
      </c>
      <c r="B7" s="6">
        <v>44713</v>
      </c>
      <c r="C7" s="6">
        <v>44716</v>
      </c>
      <c r="D7" s="4">
        <v>204</v>
      </c>
      <c r="E7" s="4" t="str">
        <f>VLOOKUP(A7,HOP!A:L,12,0)</f>
        <v>204.00</v>
      </c>
      <c r="F7" s="4" t="str">
        <f>VLOOKUP(A7,HOP!A:C,3,0)</f>
        <v>2561987</v>
      </c>
      <c r="G7" s="4">
        <f t="shared" si="0"/>
        <v>0</v>
      </c>
      <c r="H7" s="4" t="str">
        <f t="shared" si="1"/>
        <v>，2561987</v>
      </c>
      <c r="I7" s="4" t="str">
        <f>VLOOKUP(A7,HOP!A:U,21,0)</f>
        <v>直连</v>
      </c>
    </row>
    <row r="8" s="4" customFormat="1" spans="1:9">
      <c r="A8" s="5">
        <v>18001456231</v>
      </c>
      <c r="B8" s="6">
        <v>44715</v>
      </c>
      <c r="C8" s="6">
        <v>44716</v>
      </c>
      <c r="D8" s="4">
        <v>278</v>
      </c>
      <c r="E8" s="4" t="str">
        <f>VLOOKUP(A8,HOP!A:L,12,0)</f>
        <v>278.00</v>
      </c>
      <c r="F8" s="4" t="str">
        <f>VLOOKUP(A8,HOP!A:C,3,0)</f>
        <v>2564924</v>
      </c>
      <c r="G8" s="4">
        <f t="shared" si="0"/>
        <v>0</v>
      </c>
      <c r="H8" s="4" t="str">
        <f t="shared" si="1"/>
        <v>，2564924</v>
      </c>
      <c r="I8" s="4" t="str">
        <f>VLOOKUP(A8,HOP!A:U,21,0)</f>
        <v>直连</v>
      </c>
    </row>
    <row r="9" s="4" customFormat="1" spans="1:9">
      <c r="A9" s="5">
        <v>18014023767</v>
      </c>
      <c r="B9" s="6">
        <v>44715</v>
      </c>
      <c r="C9" s="6">
        <v>44716</v>
      </c>
      <c r="D9" s="4">
        <v>280</v>
      </c>
      <c r="E9" s="4" t="str">
        <f>VLOOKUP(A9,HOP!A:L,12,0)</f>
        <v>280.00</v>
      </c>
      <c r="F9" s="4" t="str">
        <f>VLOOKUP(A9,HOP!A:C,3,0)</f>
        <v>2567406</v>
      </c>
      <c r="G9" s="4">
        <f t="shared" si="0"/>
        <v>0</v>
      </c>
      <c r="H9" s="4" t="str">
        <f t="shared" si="1"/>
        <v>，2567406</v>
      </c>
      <c r="I9" s="4" t="str">
        <f>VLOOKUP(A9,HOP!A:U,21,0)</f>
        <v>直连</v>
      </c>
    </row>
    <row r="10" s="4" customFormat="1" spans="1:9">
      <c r="A10" s="5">
        <v>18016363276</v>
      </c>
      <c r="B10" s="6">
        <v>44715</v>
      </c>
      <c r="C10" s="6">
        <v>44716</v>
      </c>
      <c r="D10" s="4">
        <v>92</v>
      </c>
      <c r="E10" s="4" t="str">
        <f>VLOOKUP(A10,HOP!A:L,12,0)</f>
        <v>92.00</v>
      </c>
      <c r="F10" s="4" t="str">
        <f>VLOOKUP(A10,HOP!A:C,3,0)</f>
        <v>2567660</v>
      </c>
      <c r="G10" s="4">
        <f t="shared" si="0"/>
        <v>0</v>
      </c>
      <c r="H10" s="4" t="str">
        <f t="shared" si="1"/>
        <v>，2567660</v>
      </c>
      <c r="I10" s="4" t="str">
        <f>VLOOKUP(A10,HOP!A:U,21,0)</f>
        <v>直连</v>
      </c>
    </row>
    <row r="11" s="4" customFormat="1" spans="1:9">
      <c r="A11" s="5">
        <v>18018034686</v>
      </c>
      <c r="B11" s="6">
        <v>44715</v>
      </c>
      <c r="C11" s="6">
        <v>44716</v>
      </c>
      <c r="D11" s="4">
        <v>92</v>
      </c>
      <c r="E11" s="4" t="str">
        <f>VLOOKUP(A11,HOP!A:L,12,0)</f>
        <v>92.00</v>
      </c>
      <c r="F11" s="4" t="str">
        <f>VLOOKUP(A11,HOP!A:C,3,0)</f>
        <v>2568328</v>
      </c>
      <c r="G11" s="4">
        <f t="shared" si="0"/>
        <v>0</v>
      </c>
      <c r="H11" s="4" t="str">
        <f t="shared" si="1"/>
        <v>，2568328</v>
      </c>
      <c r="I11" s="4" t="str">
        <f>VLOOKUP(A11,HOP!A:U,21,0)</f>
        <v>直连</v>
      </c>
    </row>
    <row r="12" s="4" customFormat="1" spans="1:9">
      <c r="A12" s="5">
        <v>18026793893</v>
      </c>
      <c r="B12" s="6">
        <v>44715</v>
      </c>
      <c r="C12" s="6">
        <v>44716</v>
      </c>
      <c r="D12" s="4">
        <v>95</v>
      </c>
      <c r="E12" s="4" t="str">
        <f>VLOOKUP(A12,HOP!A:L,12,0)</f>
        <v>95.00</v>
      </c>
      <c r="F12" s="4" t="str">
        <f>VLOOKUP(A12,HOP!A:C,3,0)</f>
        <v>2570772</v>
      </c>
      <c r="G12" s="4">
        <f t="shared" si="0"/>
        <v>0</v>
      </c>
      <c r="H12" s="4" t="str">
        <f t="shared" si="1"/>
        <v>，2570772</v>
      </c>
      <c r="I12" s="4" t="str">
        <f>VLOOKUP(A12,HOP!A:U,21,0)</f>
        <v>直连</v>
      </c>
    </row>
    <row r="13" s="4" customFormat="1" spans="1:9">
      <c r="A13" s="5">
        <v>18037240644</v>
      </c>
      <c r="B13" s="6">
        <v>44715</v>
      </c>
      <c r="C13" s="6">
        <v>44716</v>
      </c>
      <c r="D13" s="4">
        <v>90</v>
      </c>
      <c r="E13" s="4" t="str">
        <f>VLOOKUP(A13,HOP!A:L,12,0)</f>
        <v>90.00</v>
      </c>
      <c r="F13" s="4" t="str">
        <f>VLOOKUP(A13,HOP!A:C,3,0)</f>
        <v>2573194</v>
      </c>
      <c r="G13" s="4">
        <f t="shared" si="0"/>
        <v>0</v>
      </c>
      <c r="H13" s="4" t="str">
        <f t="shared" si="1"/>
        <v>，2573194</v>
      </c>
      <c r="I13" s="4" t="str">
        <f>VLOOKUP(A13,HOP!A:U,21,0)</f>
        <v>直连</v>
      </c>
    </row>
    <row r="14" s="4" customFormat="1" spans="1:9">
      <c r="A14" s="5">
        <v>18038810781</v>
      </c>
      <c r="B14" s="6">
        <v>44715</v>
      </c>
      <c r="C14" s="6">
        <v>44716</v>
      </c>
      <c r="D14" s="4">
        <v>63</v>
      </c>
      <c r="E14" s="4" t="str">
        <f>VLOOKUP(A14,HOP!A:L,12,0)</f>
        <v>63.00</v>
      </c>
      <c r="F14" s="4" t="str">
        <f>VLOOKUP(A14,HOP!A:C,3,0)</f>
        <v>2573928</v>
      </c>
      <c r="G14" s="4">
        <f t="shared" si="0"/>
        <v>0</v>
      </c>
      <c r="H14" s="4" t="str">
        <f t="shared" si="1"/>
        <v>，2573928</v>
      </c>
      <c r="I14" s="4" t="str">
        <f>VLOOKUP(A14,HOP!A:U,21,0)</f>
        <v>直连</v>
      </c>
    </row>
    <row r="15" s="4" customFormat="1" spans="1:9">
      <c r="A15" s="5">
        <v>18043355405</v>
      </c>
      <c r="B15" s="6">
        <v>44715</v>
      </c>
      <c r="C15" s="6">
        <v>44716</v>
      </c>
      <c r="D15" s="4">
        <v>193</v>
      </c>
      <c r="E15" s="4" t="str">
        <f>VLOOKUP(A15,HOP!A:L,12,0)</f>
        <v>193.00</v>
      </c>
      <c r="F15" s="4" t="str">
        <f>VLOOKUP(A15,HOP!A:C,3,0)</f>
        <v>2574769</v>
      </c>
      <c r="G15" s="4">
        <f t="shared" si="0"/>
        <v>0</v>
      </c>
      <c r="H15" s="4" t="str">
        <f t="shared" si="1"/>
        <v>，2574769</v>
      </c>
      <c r="I15" s="4" t="str">
        <f>VLOOKUP(A15,HOP!A:U,21,0)</f>
        <v>直连</v>
      </c>
    </row>
    <row r="16" s="4" customFormat="1" spans="1:9">
      <c r="A16" s="5">
        <v>18047194693</v>
      </c>
      <c r="B16" s="6">
        <v>44715</v>
      </c>
      <c r="C16" s="6">
        <v>44716</v>
      </c>
      <c r="D16" s="4">
        <v>280</v>
      </c>
      <c r="E16" s="4" t="str">
        <f>VLOOKUP(A16,HOP!A:L,12,0)</f>
        <v>280.00</v>
      </c>
      <c r="F16" s="4" t="str">
        <f>VLOOKUP(A16,HOP!A:C,3,0)</f>
        <v>2575671</v>
      </c>
      <c r="G16" s="4">
        <f t="shared" si="0"/>
        <v>0</v>
      </c>
      <c r="H16" s="4" t="str">
        <f t="shared" si="1"/>
        <v>，2575671</v>
      </c>
      <c r="I16" s="4" t="str">
        <f>VLOOKUP(A16,HOP!A:U,21,0)</f>
        <v>直连</v>
      </c>
    </row>
    <row r="18" spans="4:4">
      <c r="D18" s="4">
        <f>SUM(D2:D17)</f>
        <v>2587</v>
      </c>
    </row>
    <row r="23" spans="1:1">
      <c r="A23" s="4" t="s">
        <v>103</v>
      </c>
    </row>
    <row r="24" spans="1:1">
      <c r="A24" s="4" t="s">
        <v>104</v>
      </c>
    </row>
    <row r="25" spans="1:1">
      <c r="A25" s="4" t="s">
        <v>105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</row>
    <row r="2" s="1" customFormat="1" spans="1:21">
      <c r="A2" s="3">
        <v>18047194693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124</v>
      </c>
      <c r="G2" s="1" t="s">
        <v>128</v>
      </c>
      <c r="H2" s="1" t="s">
        <v>129</v>
      </c>
      <c r="I2" s="1" t="s">
        <v>130</v>
      </c>
      <c r="J2" s="1" t="s">
        <v>30</v>
      </c>
      <c r="K2" s="1" t="s">
        <v>131</v>
      </c>
      <c r="L2" s="1" t="s">
        <v>131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  <c r="U2" s="1" t="s">
        <v>139</v>
      </c>
    </row>
    <row r="3" s="1" customFormat="1" spans="1:21">
      <c r="A3" s="3">
        <v>18043355405</v>
      </c>
      <c r="B3" s="1" t="s">
        <v>124</v>
      </c>
      <c r="C3" s="1" t="s">
        <v>140</v>
      </c>
      <c r="D3" s="1" t="s">
        <v>141</v>
      </c>
      <c r="E3" s="1" t="s">
        <v>142</v>
      </c>
      <c r="F3" s="1" t="s">
        <v>124</v>
      </c>
      <c r="G3" s="1" t="s">
        <v>128</v>
      </c>
      <c r="H3" s="1" t="s">
        <v>129</v>
      </c>
      <c r="I3" s="1" t="s">
        <v>143</v>
      </c>
      <c r="J3" s="1" t="s">
        <v>30</v>
      </c>
      <c r="K3" s="1" t="s">
        <v>144</v>
      </c>
      <c r="L3" s="1" t="s">
        <v>144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145</v>
      </c>
      <c r="S3" s="1" t="s">
        <v>137</v>
      </c>
      <c r="T3" s="1" t="s">
        <v>138</v>
      </c>
      <c r="U3" s="1" t="s">
        <v>139</v>
      </c>
    </row>
    <row r="4" s="1" customFormat="1" spans="1:21">
      <c r="A4" s="3">
        <v>18038810781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124</v>
      </c>
      <c r="G4" s="1" t="s">
        <v>128</v>
      </c>
      <c r="H4" s="1" t="s">
        <v>129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135</v>
      </c>
      <c r="R4" s="1" t="s">
        <v>152</v>
      </c>
      <c r="S4" s="1" t="s">
        <v>137</v>
      </c>
      <c r="T4" s="1" t="s">
        <v>138</v>
      </c>
      <c r="U4" s="1" t="s">
        <v>139</v>
      </c>
    </row>
    <row r="5" s="1" customFormat="1" spans="1:21">
      <c r="A5" s="3">
        <v>18037240644</v>
      </c>
      <c r="B5" s="1" t="s">
        <v>146</v>
      </c>
      <c r="C5" s="1" t="s">
        <v>153</v>
      </c>
      <c r="D5" s="1" t="s">
        <v>154</v>
      </c>
      <c r="E5" s="1" t="s">
        <v>155</v>
      </c>
      <c r="F5" s="1" t="s">
        <v>124</v>
      </c>
      <c r="G5" s="1" t="s">
        <v>128</v>
      </c>
      <c r="H5" s="1" t="s">
        <v>129</v>
      </c>
      <c r="I5" s="1" t="s">
        <v>156</v>
      </c>
      <c r="J5" s="1" t="s">
        <v>30</v>
      </c>
      <c r="K5" s="1" t="s">
        <v>157</v>
      </c>
      <c r="L5" s="1" t="s">
        <v>157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135</v>
      </c>
      <c r="R5" s="1" t="s">
        <v>158</v>
      </c>
      <c r="S5" s="1" t="s">
        <v>137</v>
      </c>
      <c r="T5" s="1" t="s">
        <v>138</v>
      </c>
      <c r="U5" s="1" t="s">
        <v>139</v>
      </c>
    </row>
    <row r="6" s="1" customFormat="1" spans="1:21">
      <c r="A6" s="3">
        <v>18026793893</v>
      </c>
      <c r="B6" s="1" t="s">
        <v>159</v>
      </c>
      <c r="C6" s="1" t="s">
        <v>160</v>
      </c>
      <c r="D6" s="1" t="s">
        <v>161</v>
      </c>
      <c r="E6" s="1" t="s">
        <v>162</v>
      </c>
      <c r="F6" s="1" t="s">
        <v>124</v>
      </c>
      <c r="G6" s="1" t="s">
        <v>128</v>
      </c>
      <c r="H6" s="1" t="s">
        <v>129</v>
      </c>
      <c r="I6" s="1" t="s">
        <v>163</v>
      </c>
      <c r="J6" s="1" t="s">
        <v>30</v>
      </c>
      <c r="K6" s="1" t="s">
        <v>164</v>
      </c>
      <c r="L6" s="1" t="s">
        <v>164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135</v>
      </c>
      <c r="R6" s="1" t="s">
        <v>165</v>
      </c>
      <c r="S6" s="1" t="s">
        <v>137</v>
      </c>
      <c r="T6" s="1" t="s">
        <v>138</v>
      </c>
      <c r="U6" s="1" t="s">
        <v>139</v>
      </c>
    </row>
    <row r="7" s="1" customFormat="1" spans="1:21">
      <c r="A7" s="3">
        <v>18018034686</v>
      </c>
      <c r="B7" s="1" t="s">
        <v>166</v>
      </c>
      <c r="C7" s="1" t="s">
        <v>167</v>
      </c>
      <c r="D7" s="1" t="s">
        <v>168</v>
      </c>
      <c r="E7" s="1" t="s">
        <v>169</v>
      </c>
      <c r="F7" s="1" t="s">
        <v>124</v>
      </c>
      <c r="G7" s="1" t="s">
        <v>128</v>
      </c>
      <c r="H7" s="1" t="s">
        <v>129</v>
      </c>
      <c r="I7" s="1" t="s">
        <v>170</v>
      </c>
      <c r="J7" s="1" t="s">
        <v>30</v>
      </c>
      <c r="K7" s="1" t="s">
        <v>171</v>
      </c>
      <c r="L7" s="1" t="s">
        <v>171</v>
      </c>
      <c r="M7" s="1" t="s">
        <v>132</v>
      </c>
      <c r="N7" s="1" t="s">
        <v>132</v>
      </c>
      <c r="O7" s="1" t="s">
        <v>133</v>
      </c>
      <c r="P7" s="1" t="s">
        <v>134</v>
      </c>
      <c r="Q7" s="1" t="s">
        <v>135</v>
      </c>
      <c r="R7" s="1" t="s">
        <v>172</v>
      </c>
      <c r="S7" s="1" t="s">
        <v>137</v>
      </c>
      <c r="T7" s="1" t="s">
        <v>138</v>
      </c>
      <c r="U7" s="1" t="s">
        <v>139</v>
      </c>
    </row>
    <row r="8" s="1" customFormat="1" spans="1:21">
      <c r="A8" s="3">
        <v>18016363276</v>
      </c>
      <c r="B8" s="1" t="s">
        <v>166</v>
      </c>
      <c r="C8" s="1" t="s">
        <v>173</v>
      </c>
      <c r="D8" s="1" t="s">
        <v>168</v>
      </c>
      <c r="E8" s="1" t="s">
        <v>174</v>
      </c>
      <c r="F8" s="1" t="s">
        <v>124</v>
      </c>
      <c r="G8" s="1" t="s">
        <v>128</v>
      </c>
      <c r="H8" s="1" t="s">
        <v>129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135</v>
      </c>
      <c r="R8" s="1" t="s">
        <v>175</v>
      </c>
      <c r="S8" s="1" t="s">
        <v>137</v>
      </c>
      <c r="T8" s="1" t="s">
        <v>138</v>
      </c>
      <c r="U8" s="1" t="s">
        <v>139</v>
      </c>
    </row>
    <row r="9" s="1" customFormat="1" spans="1:21">
      <c r="A9" s="3">
        <v>18014023767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124</v>
      </c>
      <c r="G9" s="1" t="s">
        <v>128</v>
      </c>
      <c r="H9" s="1" t="s">
        <v>129</v>
      </c>
      <c r="I9" s="1" t="s">
        <v>180</v>
      </c>
      <c r="J9" s="1" t="s">
        <v>30</v>
      </c>
      <c r="K9" s="1" t="s">
        <v>131</v>
      </c>
      <c r="L9" s="1" t="s">
        <v>131</v>
      </c>
      <c r="M9" s="1" t="s">
        <v>132</v>
      </c>
      <c r="N9" s="1" t="s">
        <v>132</v>
      </c>
      <c r="O9" s="1" t="s">
        <v>133</v>
      </c>
      <c r="P9" s="1" t="s">
        <v>134</v>
      </c>
      <c r="Q9" s="1" t="s">
        <v>135</v>
      </c>
      <c r="R9" s="1" t="s">
        <v>181</v>
      </c>
      <c r="S9" s="1" t="s">
        <v>137</v>
      </c>
      <c r="T9" s="1" t="s">
        <v>138</v>
      </c>
      <c r="U9" s="1" t="s">
        <v>139</v>
      </c>
    </row>
    <row r="10" s="1" customFormat="1" spans="1:21">
      <c r="A10" s="3">
        <v>18001456231</v>
      </c>
      <c r="B10" s="1" t="s">
        <v>182</v>
      </c>
      <c r="C10" s="1" t="s">
        <v>183</v>
      </c>
      <c r="D10" s="1" t="s">
        <v>178</v>
      </c>
      <c r="E10" s="1" t="s">
        <v>184</v>
      </c>
      <c r="F10" s="1" t="s">
        <v>124</v>
      </c>
      <c r="G10" s="1" t="s">
        <v>128</v>
      </c>
      <c r="H10" s="1" t="s">
        <v>129</v>
      </c>
      <c r="I10" s="1" t="s">
        <v>185</v>
      </c>
      <c r="J10" s="1" t="s">
        <v>30</v>
      </c>
      <c r="K10" s="1" t="s">
        <v>186</v>
      </c>
      <c r="L10" s="1" t="s">
        <v>186</v>
      </c>
      <c r="M10" s="1" t="s">
        <v>132</v>
      </c>
      <c r="N10" s="1" t="s">
        <v>132</v>
      </c>
      <c r="O10" s="1" t="s">
        <v>133</v>
      </c>
      <c r="P10" s="1" t="s">
        <v>134</v>
      </c>
      <c r="Q10" s="1" t="s">
        <v>135</v>
      </c>
      <c r="R10" s="1" t="s">
        <v>187</v>
      </c>
      <c r="S10" s="1" t="s">
        <v>137</v>
      </c>
      <c r="T10" s="1" t="s">
        <v>138</v>
      </c>
      <c r="U10" s="1" t="s">
        <v>139</v>
      </c>
    </row>
    <row r="11" s="1" customFormat="1" spans="1:21">
      <c r="A11" s="3">
        <v>17984236310</v>
      </c>
      <c r="B11" s="1" t="s">
        <v>188</v>
      </c>
      <c r="C11" s="1" t="s">
        <v>189</v>
      </c>
      <c r="D11" s="1" t="s">
        <v>190</v>
      </c>
      <c r="E11" s="1" t="s">
        <v>191</v>
      </c>
      <c r="F11" s="1" t="s">
        <v>192</v>
      </c>
      <c r="G11" s="1" t="s">
        <v>128</v>
      </c>
      <c r="H11" s="1" t="s">
        <v>129</v>
      </c>
      <c r="I11" s="1" t="s">
        <v>193</v>
      </c>
      <c r="J11" s="1" t="s">
        <v>30</v>
      </c>
      <c r="K11" s="1" t="s">
        <v>194</v>
      </c>
      <c r="L11" s="1" t="s">
        <v>194</v>
      </c>
      <c r="M11" s="1" t="s">
        <v>132</v>
      </c>
      <c r="N11" s="1" t="s">
        <v>132</v>
      </c>
      <c r="O11" s="1" t="s">
        <v>133</v>
      </c>
      <c r="P11" s="1" t="s">
        <v>134</v>
      </c>
      <c r="Q11" s="1" t="s">
        <v>135</v>
      </c>
      <c r="R11" s="1" t="s">
        <v>195</v>
      </c>
      <c r="S11" s="1" t="s">
        <v>137</v>
      </c>
      <c r="T11" s="1" t="s">
        <v>138</v>
      </c>
      <c r="U11" s="1" t="s">
        <v>139</v>
      </c>
    </row>
    <row r="12" s="1" customFormat="1" spans="1:21">
      <c r="A12" s="3">
        <v>17973398237</v>
      </c>
      <c r="B12" s="1" t="s">
        <v>196</v>
      </c>
      <c r="C12" s="1" t="s">
        <v>197</v>
      </c>
      <c r="D12" s="1" t="s">
        <v>198</v>
      </c>
      <c r="E12" s="1" t="s">
        <v>199</v>
      </c>
      <c r="F12" s="1" t="s">
        <v>124</v>
      </c>
      <c r="G12" s="1" t="s">
        <v>128</v>
      </c>
      <c r="H12" s="1" t="s">
        <v>129</v>
      </c>
      <c r="I12" s="1" t="s">
        <v>200</v>
      </c>
      <c r="J12" s="1" t="s">
        <v>30</v>
      </c>
      <c r="K12" s="1" t="s">
        <v>201</v>
      </c>
      <c r="L12" s="1" t="s">
        <v>201</v>
      </c>
      <c r="M12" s="1" t="s">
        <v>132</v>
      </c>
      <c r="N12" s="1" t="s">
        <v>132</v>
      </c>
      <c r="O12" s="1" t="s">
        <v>133</v>
      </c>
      <c r="P12" s="1" t="s">
        <v>134</v>
      </c>
      <c r="Q12" s="1" t="s">
        <v>135</v>
      </c>
      <c r="R12" s="1" t="s">
        <v>202</v>
      </c>
      <c r="S12" s="1" t="s">
        <v>137</v>
      </c>
      <c r="T12" s="1" t="s">
        <v>138</v>
      </c>
      <c r="U12" s="1" t="s">
        <v>139</v>
      </c>
    </row>
    <row r="13" s="1" customFormat="1" spans="1:21">
      <c r="A13" s="3">
        <v>17960273217</v>
      </c>
      <c r="B13" s="1" t="s">
        <v>203</v>
      </c>
      <c r="C13" s="1" t="s">
        <v>204</v>
      </c>
      <c r="D13" s="1" t="s">
        <v>205</v>
      </c>
      <c r="E13" s="1" t="s">
        <v>206</v>
      </c>
      <c r="F13" s="1" t="s">
        <v>124</v>
      </c>
      <c r="G13" s="1" t="s">
        <v>128</v>
      </c>
      <c r="H13" s="1" t="s">
        <v>129</v>
      </c>
      <c r="I13" s="1" t="s">
        <v>207</v>
      </c>
      <c r="J13" s="1" t="s">
        <v>30</v>
      </c>
      <c r="K13" s="1" t="s">
        <v>208</v>
      </c>
      <c r="L13" s="1" t="s">
        <v>208</v>
      </c>
      <c r="M13" s="1" t="s">
        <v>132</v>
      </c>
      <c r="N13" s="1" t="s">
        <v>132</v>
      </c>
      <c r="O13" s="1" t="s">
        <v>133</v>
      </c>
      <c r="P13" s="1" t="s">
        <v>134</v>
      </c>
      <c r="Q13" s="1" t="s">
        <v>135</v>
      </c>
      <c r="R13" s="1" t="s">
        <v>209</v>
      </c>
      <c r="S13" s="1" t="s">
        <v>137</v>
      </c>
      <c r="T13" s="1" t="s">
        <v>138</v>
      </c>
      <c r="U13" s="1" t="s">
        <v>139</v>
      </c>
    </row>
    <row r="14" s="1" customFormat="1" spans="1:21">
      <c r="A14" s="3">
        <v>17939918068</v>
      </c>
      <c r="B14" s="1" t="s">
        <v>210</v>
      </c>
      <c r="C14" s="1" t="s">
        <v>211</v>
      </c>
      <c r="D14" s="1" t="s">
        <v>212</v>
      </c>
      <c r="E14" s="1" t="s">
        <v>213</v>
      </c>
      <c r="F14" s="1" t="s">
        <v>124</v>
      </c>
      <c r="G14" s="1" t="s">
        <v>128</v>
      </c>
      <c r="H14" s="1" t="s">
        <v>129</v>
      </c>
      <c r="I14" s="1" t="s">
        <v>214</v>
      </c>
      <c r="J14" s="1" t="s">
        <v>30</v>
      </c>
      <c r="K14" s="1" t="s">
        <v>215</v>
      </c>
      <c r="L14" s="1" t="s">
        <v>215</v>
      </c>
      <c r="M14" s="1" t="s">
        <v>132</v>
      </c>
      <c r="N14" s="1" t="s">
        <v>132</v>
      </c>
      <c r="O14" s="1" t="s">
        <v>133</v>
      </c>
      <c r="P14" s="1" t="s">
        <v>134</v>
      </c>
      <c r="Q14" s="1" t="s">
        <v>135</v>
      </c>
      <c r="R14" s="1" t="s">
        <v>216</v>
      </c>
      <c r="S14" s="1" t="s">
        <v>137</v>
      </c>
      <c r="T14" s="1" t="s">
        <v>138</v>
      </c>
      <c r="U14" s="1" t="s">
        <v>139</v>
      </c>
    </row>
    <row r="15" s="1" customFormat="1" spans="1:21">
      <c r="A15" s="3">
        <v>17937756275</v>
      </c>
      <c r="B15" s="1" t="s">
        <v>210</v>
      </c>
      <c r="C15" s="1" t="s">
        <v>217</v>
      </c>
      <c r="D15" s="1" t="s">
        <v>218</v>
      </c>
      <c r="E15" s="1" t="s">
        <v>219</v>
      </c>
      <c r="F15" s="1" t="s">
        <v>124</v>
      </c>
      <c r="G15" s="1" t="s">
        <v>128</v>
      </c>
      <c r="H15" s="1" t="s">
        <v>129</v>
      </c>
      <c r="I15" s="1" t="s">
        <v>220</v>
      </c>
      <c r="J15" s="1" t="s">
        <v>30</v>
      </c>
      <c r="K15" s="1" t="s">
        <v>221</v>
      </c>
      <c r="L15" s="1" t="s">
        <v>221</v>
      </c>
      <c r="M15" s="1" t="s">
        <v>132</v>
      </c>
      <c r="N15" s="1" t="s">
        <v>132</v>
      </c>
      <c r="O15" s="1" t="s">
        <v>133</v>
      </c>
      <c r="P15" s="1" t="s">
        <v>134</v>
      </c>
      <c r="Q15" s="1" t="s">
        <v>135</v>
      </c>
      <c r="R15" s="1" t="s">
        <v>222</v>
      </c>
      <c r="S15" s="1" t="s">
        <v>137</v>
      </c>
      <c r="T15" s="1" t="s">
        <v>138</v>
      </c>
      <c r="U15" s="1" t="s">
        <v>139</v>
      </c>
    </row>
    <row r="16" s="1" customFormat="1" spans="1:21">
      <c r="A16" s="3">
        <v>17884205854</v>
      </c>
      <c r="B16" s="1" t="s">
        <v>223</v>
      </c>
      <c r="C16" s="1" t="s">
        <v>224</v>
      </c>
      <c r="D16" s="1" t="s">
        <v>225</v>
      </c>
      <c r="E16" s="1" t="s">
        <v>226</v>
      </c>
      <c r="F16" s="1" t="s">
        <v>124</v>
      </c>
      <c r="G16" s="1" t="s">
        <v>128</v>
      </c>
      <c r="H16" s="1" t="s">
        <v>129</v>
      </c>
      <c r="I16" s="1" t="s">
        <v>227</v>
      </c>
      <c r="J16" s="1" t="s">
        <v>30</v>
      </c>
      <c r="K16" s="1" t="s">
        <v>228</v>
      </c>
      <c r="L16" s="1" t="s">
        <v>228</v>
      </c>
      <c r="M16" s="1" t="s">
        <v>132</v>
      </c>
      <c r="N16" s="1" t="s">
        <v>132</v>
      </c>
      <c r="O16" s="1" t="s">
        <v>133</v>
      </c>
      <c r="P16" s="1" t="s">
        <v>134</v>
      </c>
      <c r="Q16" s="1" t="s">
        <v>135</v>
      </c>
      <c r="R16" s="1" t="s">
        <v>229</v>
      </c>
      <c r="S16" s="1" t="s">
        <v>137</v>
      </c>
      <c r="T16" s="1" t="s">
        <v>138</v>
      </c>
      <c r="U16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2022-06-07T01:44:40Z</dcterms:created>
  <dcterms:modified xsi:type="dcterms:W3CDTF">2022-06-07T01:48:58Z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9D06AD434E7D4BC091F853079D96F4A5</vt:lpwstr>
  </property>
  <property fmtid="{D5CDD505-2E9C-101B-9397-08002B2CF9AE}" pid="3" name="KSOProductBuildVer">
    <vt:lpwstr>2052-11.1.0.11744</vt:lpwstr>
  </property>
</Properties>
</file>