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对账!$A$1:$X$31</definedName>
  </definedNames>
  <calcPr calcId="144525"/>
</workbook>
</file>

<file path=xl/sharedStrings.xml><?xml version="1.0" encoding="utf-8"?>
<sst xmlns="http://schemas.openxmlformats.org/spreadsheetml/2006/main" count="981" uniqueCount="294">
  <si>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</si>
  <si>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</si>
  <si>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</si>
  <si>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</si>
  <si>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</si>
  <si>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</si>
  <si>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</si>
  <si>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</si>
  <si>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</si>
  <si>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</si>
  <si>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</si>
  <si>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</si>
  <si>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</si>
  <si>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</si>
  <si>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</si>
  <si>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</si>
  <si>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</si>
  <si>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</si>
  <si>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</si>
  <si>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</si>
  <si>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</si>
  <si>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</si>
  <si>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</si>
  <si>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</si>
  <si>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</si>
  <si>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17953596944	</t>
  </si>
  <si>
    <t>Ctrip</t>
  </si>
  <si>
    <t>正常</t>
  </si>
  <si>
    <t>[台南]台南长悦旅栈(Changyu Hotel)(80941476)</t>
  </si>
  <si>
    <t>高悦豪华客房&lt;2人入住&gt;&lt;早餐&gt;</t>
  </si>
  <si>
    <t>CNY</t>
  </si>
  <si>
    <t>WEN/CHENGAN</t>
  </si>
  <si>
    <t>CA13744220608CNY</t>
  </si>
  <si>
    <t>未提现</t>
  </si>
  <si>
    <t>携程开票</t>
  </si>
  <si>
    <t xml:space="preserve">	</t>
  </si>
  <si>
    <t xml:space="preserve">17953753643	</t>
  </si>
  <si>
    <t>绮悦温馨客房&lt;2人入住&gt;&lt;早餐&gt;</t>
  </si>
  <si>
    <t>FUNG/MINGHUNG,CHANG/HUIWEN,CHUEH/CHINGJUNG</t>
  </si>
  <si>
    <t xml:space="preserve">17961461710	</t>
  </si>
  <si>
    <t>[大同]尚客优连锁酒店(大同火车站店)(83900663)</t>
  </si>
  <si>
    <t>特价房&lt;2人入住&gt;</t>
  </si>
  <si>
    <t>王惠</t>
  </si>
  <si>
    <t xml:space="preserve">(THK)YD03951220520094835231;	</t>
  </si>
  <si>
    <t xml:space="preserve">17969257309	</t>
  </si>
  <si>
    <t>[新竹]新竹烟波大饭店-湖滨本馆(Lakeshore Hotel)(82340362)</t>
  </si>
  <si>
    <t>经典一大床房&lt;2人入住&gt;</t>
  </si>
  <si>
    <t>TANG/TECHUAN</t>
  </si>
  <si>
    <t xml:space="preserve">EXP-1946018627	</t>
  </si>
  <si>
    <t xml:space="preserve">17972087115	</t>
  </si>
  <si>
    <t>[重庆]宏仁大酒店(重庆重百步行街店)(91108793)</t>
  </si>
  <si>
    <t>豪华大床房&lt;2人入住&gt;</t>
  </si>
  <si>
    <t>李锐</t>
  </si>
  <si>
    <t xml:space="preserve">17972897271	</t>
  </si>
  <si>
    <t>[广州]广州保利山庄酒店(68190734)</t>
  </si>
  <si>
    <t>高级双人房&lt;2人入住&gt;</t>
  </si>
  <si>
    <t>黄轶凡</t>
  </si>
  <si>
    <t xml:space="preserve">2559506	</t>
  </si>
  <si>
    <t>取消</t>
  </si>
  <si>
    <t xml:space="preserve">17977491812	</t>
  </si>
  <si>
    <t>经典一大床房&lt;2人入住&gt;&lt;早餐&gt;</t>
  </si>
  <si>
    <t>CHEN/SZUJIN</t>
  </si>
  <si>
    <t xml:space="preserve">EXP-1946571685	</t>
  </si>
  <si>
    <t xml:space="preserve">17981437795	</t>
  </si>
  <si>
    <t>[贵阳]尚客优酒店(贵阳奥体中心店)(80245867)</t>
  </si>
  <si>
    <t>高级大床房&lt;2人入住&gt;</t>
  </si>
  <si>
    <t>曹玲玲</t>
  </si>
  <si>
    <t xml:space="preserve">YD04334220523173614593	</t>
  </si>
  <si>
    <t xml:space="preserve">17981541414	</t>
  </si>
  <si>
    <t>[贵港]7天连锁酒店(贵港高铁站店)(91108590)</t>
  </si>
  <si>
    <t>经济房&lt;2人入住&gt;</t>
  </si>
  <si>
    <t>梁成栋</t>
  </si>
  <si>
    <t xml:space="preserve">17981563201	</t>
  </si>
  <si>
    <t>[台中]薆悦酒店(台中馆)(Inhouse Hotel Taichung)(80941408)</t>
  </si>
  <si>
    <t>精品大床房&lt;2人入住&gt;</t>
  </si>
  <si>
    <t>Hoyin/Huisheng</t>
  </si>
  <si>
    <t xml:space="preserve">72986	</t>
  </si>
  <si>
    <t xml:space="preserve">17981583422	</t>
  </si>
  <si>
    <t>大床房&lt;2人入住&gt;</t>
  </si>
  <si>
    <t>夏小华</t>
  </si>
  <si>
    <t xml:space="preserve">YD04334220523185157050	</t>
  </si>
  <si>
    <t xml:space="preserve">17981576358	</t>
  </si>
  <si>
    <t>[东莞]东莞敏捷商务酒店(92786528)</t>
  </si>
  <si>
    <t>时尚大床房&lt;2人入住&gt;</t>
  </si>
  <si>
    <t>张洪森</t>
  </si>
  <si>
    <t xml:space="preserve">2561712	</t>
  </si>
  <si>
    <t xml:space="preserve">17981592130	</t>
  </si>
  <si>
    <t>[固原]固原新朗悦酒店(85538890)</t>
  </si>
  <si>
    <t>豪华标间&lt;2人入住&gt;</t>
  </si>
  <si>
    <t>杨国刚</t>
  </si>
  <si>
    <t xml:space="preserve">17981615832	</t>
  </si>
  <si>
    <t>[长沙]长沙伊佳人生态环保酒店(88634026)</t>
  </si>
  <si>
    <t>精品双人间&lt;2人入住&gt;</t>
  </si>
  <si>
    <t>吕华娟</t>
  </si>
  <si>
    <t xml:space="preserve">17981695949	</t>
  </si>
  <si>
    <t>[北京]99旅馆连锁(北京大红门石榴庄地铁站店)(91108459)</t>
  </si>
  <si>
    <t>李井文</t>
  </si>
  <si>
    <t xml:space="preserve">17981721038	</t>
  </si>
  <si>
    <t>[广州]奕梦酒店(广州华南理工大学五山校区店)(92787516)</t>
  </si>
  <si>
    <t>智能筑梦大床房&lt;2人入住&gt;</t>
  </si>
  <si>
    <t>陈启浦</t>
  </si>
  <si>
    <t xml:space="preserve">17981751884	</t>
  </si>
  <si>
    <t>[浦江]浦江平七香格里拉大酒店(92777882)</t>
  </si>
  <si>
    <t>商务房&lt;2人入住&gt;</t>
  </si>
  <si>
    <t>庄小飞</t>
  </si>
  <si>
    <t xml:space="preserve">17981756872	</t>
  </si>
  <si>
    <t>[汕头]麗枫酒店(汕头海滨路观海长廊店)(85539985)</t>
  </si>
  <si>
    <t>海景大床房&lt;2人入住&gt;</t>
  </si>
  <si>
    <t>卢俊</t>
  </si>
  <si>
    <t xml:space="preserve">2561848	</t>
  </si>
  <si>
    <t xml:space="preserve">17983731645	</t>
  </si>
  <si>
    <t>[昆明]昆明路瑞思酒店(88634195)</t>
  </si>
  <si>
    <t>张文伟</t>
  </si>
  <si>
    <t xml:space="preserve">17983787220	</t>
  </si>
  <si>
    <t>[杭州]云鲤酒店(杭州浙二医院店)(91300420)</t>
  </si>
  <si>
    <t>舒适大床房&lt;2人入住&gt;</t>
  </si>
  <si>
    <t>叶苏超</t>
  </si>
  <si>
    <t xml:space="preserve">17983823969	</t>
  </si>
  <si>
    <t>[香港]M1酒店(M1 Hotel)(77151759)</t>
  </si>
  <si>
    <t>标准客房&lt;2人入住&gt;</t>
  </si>
  <si>
    <t>CHENG/CHING CHING CATHY</t>
  </si>
  <si>
    <t xml:space="preserve">17983958703	</t>
  </si>
  <si>
    <t>[老河口]IU酒店(老河口东启街店)(92483736)</t>
  </si>
  <si>
    <t>小U·舒适大床房&lt;2人入住&gt;</t>
  </si>
  <si>
    <t>陈帆</t>
  </si>
  <si>
    <t xml:space="preserve">104439244184	</t>
  </si>
  <si>
    <t xml:space="preserve">17984042507	</t>
  </si>
  <si>
    <t>[广州]广州后滘宾馆(85539752)</t>
  </si>
  <si>
    <t>豪华单人房&lt;2人入住&gt;</t>
  </si>
  <si>
    <t>徐功元</t>
  </si>
  <si>
    <t xml:space="preserve">17984161897	</t>
  </si>
  <si>
    <t>[苏州]苏州凯乐宾馆(85539649)</t>
  </si>
  <si>
    <t>特价单人间&lt;2人入住&gt;</t>
  </si>
  <si>
    <t>毕建会</t>
  </si>
  <si>
    <t xml:space="preserve">17984170898	</t>
  </si>
  <si>
    <t>[温州]易佰良品酒店(温州火车南站新桥国鼎路店)(91108303)</t>
  </si>
  <si>
    <t>易享大床房&lt;2人入住&gt;</t>
  </si>
  <si>
    <t>尚瑶</t>
  </si>
  <si>
    <t xml:space="preserve">17984259977	</t>
  </si>
  <si>
    <t>[泸州]泸州天一商务宾馆(91108710)</t>
  </si>
  <si>
    <t>舒适双床房&lt;2人入住&gt;</t>
  </si>
  <si>
    <t>陈涛</t>
  </si>
  <si>
    <t xml:space="preserve">17984312983	</t>
  </si>
  <si>
    <t>[南京]速8酒店(南京中山科技园店)(88227870)</t>
  </si>
  <si>
    <t>标准大床房&lt;2人入住&gt;&lt;早餐&gt;</t>
  </si>
  <si>
    <t>周旭</t>
  </si>
  <si>
    <t xml:space="preserve">17984322043	</t>
  </si>
  <si>
    <t>TANG/HUNG WAI GEAN LUC</t>
  </si>
  <si>
    <t xml:space="preserve">17984360776	</t>
  </si>
  <si>
    <t>LI/YING</t>
  </si>
  <si>
    <t xml:space="preserve">EXP-1947145214	</t>
  </si>
  <si>
    <t xml:space="preserve">17984401750	</t>
  </si>
  <si>
    <t>[温州]温州欢尔登酒店(85540007)</t>
  </si>
  <si>
    <t>豪华大床房&lt;2人入住&gt;&lt;早餐&gt;</t>
  </si>
  <si>
    <t>刘月英</t>
  </si>
  <si>
    <t>，</t>
  </si>
  <si>
    <t>A220608092425481</t>
  </si>
  <si>
    <t>总计：5186元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</si>
  <si>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</si>
  <si>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</si>
  <si>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</si>
  <si>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</si>
  <si>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</si>
  <si>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</si>
  <si>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</si>
  <si>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</si>
  <si>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</si>
  <si>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</si>
  <si>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</si>
  <si>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</si>
  <si>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</si>
  <si>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</si>
  <si>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</si>
  <si>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</si>
  <si>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</si>
  <si>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</si>
  <si>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2022-05-23</t>
  </si>
  <si>
    <t>2562036</t>
  </si>
  <si>
    <t>温州欢尔登酒店</t>
  </si>
  <si>
    <t>2022-05-24</t>
  </si>
  <si>
    <t>退房日月结</t>
  </si>
  <si>
    <t>167.00</t>
  </si>
  <si>
    <t>RMB</t>
  </si>
  <si>
    <t>0</t>
  </si>
  <si>
    <t>0.00</t>
  </si>
  <si>
    <t>携程汇登国内直连</t>
  </si>
  <si>
    <t>01.011264</t>
  </si>
  <si>
    <t>2022-05-23 23:26:11</t>
  </si>
  <si>
    <t>否</t>
  </si>
  <si>
    <t>广州汇登信息科技有限公司</t>
  </si>
  <si>
    <t>直连</t>
  </si>
  <si>
    <t>2562027</t>
  </si>
  <si>
    <t>新竹烟波大饭店-湖滨本馆</t>
  </si>
  <si>
    <t>LI YING</t>
  </si>
  <si>
    <t>549.00</t>
  </si>
  <si>
    <t>2022-05-23 23:13:10</t>
  </si>
  <si>
    <t>2562015</t>
  </si>
  <si>
    <t>M1酒店</t>
  </si>
  <si>
    <t>TANG HUNG WAI GEAN LUC</t>
  </si>
  <si>
    <t>177.00</t>
  </si>
  <si>
    <t>2022-05-23 22:56:52</t>
  </si>
  <si>
    <t>2562014</t>
  </si>
  <si>
    <t>速8酒店（南京中山科技园店）</t>
  </si>
  <si>
    <t>148.00</t>
  </si>
  <si>
    <t>2022-05-23 22:53:03</t>
  </si>
  <si>
    <t>2561994</t>
  </si>
  <si>
    <t>泸州天一商务宾馆</t>
  </si>
  <si>
    <t>95.00</t>
  </si>
  <si>
    <t>2022-05-23 22:36:45</t>
  </si>
  <si>
    <t>2561962</t>
  </si>
  <si>
    <t>易佰良品酒店(温州火车南站新桥国鼎路店)</t>
  </si>
  <si>
    <t>72.00</t>
  </si>
  <si>
    <t>2022-05-23 22:08:09</t>
  </si>
  <si>
    <t>2561959</t>
  </si>
  <si>
    <t>苏州凯乐宾馆</t>
  </si>
  <si>
    <t>99.00</t>
  </si>
  <si>
    <t>2022-05-23 22:05:54</t>
  </si>
  <si>
    <t>2561920</t>
  </si>
  <si>
    <t>广州后滘宾馆</t>
  </si>
  <si>
    <t>78.00</t>
  </si>
  <si>
    <t>2022-05-23 21:31:54</t>
  </si>
  <si>
    <t>2561907</t>
  </si>
  <si>
    <t>IU酒店(老河口东启街店)</t>
  </si>
  <si>
    <t>114.00</t>
  </si>
  <si>
    <t>2022-05-23 21:17:05</t>
  </si>
  <si>
    <t>2561896</t>
  </si>
  <si>
    <t>CHENG CHING CHING CATHY</t>
  </si>
  <si>
    <t>2022-05-23 21:05:53</t>
  </si>
  <si>
    <t>2561863</t>
  </si>
  <si>
    <t>昆明路瑞思酒店</t>
  </si>
  <si>
    <t>165.00</t>
  </si>
  <si>
    <t>2022-05-23 20:47:18</t>
  </si>
  <si>
    <t>2561848</t>
  </si>
  <si>
    <t>麗枫酒店(汕头海滨路观海长廊店)</t>
  </si>
  <si>
    <t>257.00</t>
  </si>
  <si>
    <t>2022-05-23 20:30:42</t>
  </si>
  <si>
    <t>2561844</t>
  </si>
  <si>
    <t>平七香格里拉大酒店</t>
  </si>
  <si>
    <t>132.00</t>
  </si>
  <si>
    <t>2022-05-23 20:28:41</t>
  </si>
  <si>
    <t>2561820</t>
  </si>
  <si>
    <t>奕梦酒店（广州华南理工大学店）</t>
  </si>
  <si>
    <t>2022-05-23 20:10:37</t>
  </si>
  <si>
    <t>2561803</t>
  </si>
  <si>
    <t>99旅馆连锁(北京大红门石榴庄地铁站店)</t>
  </si>
  <si>
    <t>75.00</t>
  </si>
  <si>
    <t>2022-05-23 19:55:40</t>
  </si>
  <si>
    <t>2561741</t>
  </si>
  <si>
    <t>长沙伊佳人生态环保酒店</t>
  </si>
  <si>
    <t>2022-05-23 19:09:39</t>
  </si>
  <si>
    <t>2561723</t>
  </si>
  <si>
    <t>固原新朗悦酒店</t>
  </si>
  <si>
    <t>89.00</t>
  </si>
  <si>
    <t>2022-05-23 18:59:40</t>
  </si>
  <si>
    <t>2022-05-18</t>
  </si>
  <si>
    <t>2555670</t>
  </si>
  <si>
    <t>台南长悦旅栈</t>
  </si>
  <si>
    <t>WEN CHENGAN</t>
  </si>
  <si>
    <t>413.00</t>
  </si>
  <si>
    <t>2022-05-18 22:41:50</t>
  </si>
  <si>
    <t>2561703</t>
  </si>
  <si>
    <t>薆悦酒店(台中馆)</t>
  </si>
  <si>
    <t>Hoyin Huisheng</t>
  </si>
  <si>
    <t>270.00</t>
  </si>
  <si>
    <t>2022-05-23 18:41:26</t>
  </si>
  <si>
    <t>2022-05-22</t>
  </si>
  <si>
    <t>2560723</t>
  </si>
  <si>
    <t>CHEN SZUJIN</t>
  </si>
  <si>
    <t>673.00</t>
  </si>
  <si>
    <t>2022-05-22 22:45:16</t>
  </si>
  <si>
    <t>2022-05-21</t>
  </si>
  <si>
    <t>2558820</t>
  </si>
  <si>
    <t>TANG TECHUAN</t>
  </si>
  <si>
    <t>2022-05-21 14:45:31</t>
  </si>
  <si>
    <t>2022-05-20</t>
  </si>
  <si>
    <t>2557166</t>
  </si>
  <si>
    <t>尚客优连锁酒店（大同火车站店）</t>
  </si>
  <si>
    <t>90.00</t>
  </si>
  <si>
    <t>2022-05-20 09:48:36</t>
  </si>
  <si>
    <t>2559196</t>
  </si>
  <si>
    <t>宏仁大酒店(重庆重百步行街店)</t>
  </si>
  <si>
    <t>163.00</t>
  </si>
  <si>
    <t>2022-05-21 18:34:38</t>
  </si>
  <si>
    <t>2561616</t>
  </si>
  <si>
    <t>尚客优酒店(贵阳奥体中心店)</t>
  </si>
  <si>
    <t>126.00</t>
  </si>
  <si>
    <t>2022-05-23 17:36:19</t>
  </si>
  <si>
    <t>2561719</t>
  </si>
  <si>
    <t>117.00</t>
  </si>
  <si>
    <t>2022-05-23 18:52:04</t>
  </si>
  <si>
    <t>2561712</t>
  </si>
  <si>
    <t>东莞敏捷商务酒店</t>
  </si>
  <si>
    <t>127.00</t>
  </si>
  <si>
    <t>2022-05-23 18:56:32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</si>
</sst>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10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0</xdr:colOff>
      <xdr:row>33</xdr:row>
      <xdr:rowOff>0</xdr:rowOff>
    </xdr:from>
    <xdr:to>
      <xdr:col>29</xdr:col>
      <xdr:colOff>609600</xdr:colOff>
      <xdr:row>36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01175" y="4972050"/>
          <a:ext cx="11582400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31</xdr:col>
      <xdr:colOff>647700</xdr:colOff>
      <xdr:row>67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01175" y="5829300"/>
          <a:ext cx="12992100" cy="5029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44704</v>
      </c>
      <c r="G2" s="6">
        <v>44705</v>
      </c>
      <c r="H2" s="4">
        <v>1</v>
      </c>
      <c r="I2" s="4">
        <v>1</v>
      </c>
      <c r="J2" s="4">
        <v>1</v>
      </c>
      <c r="K2" s="4" t="s">
        <v>30</v>
      </c>
      <c r="L2" s="4">
        <v>413</v>
      </c>
      <c r="M2" s="4">
        <v>413</v>
      </c>
      <c r="N2" s="4" t="s">
        <v>31</v>
      </c>
      <c r="O2" s="4" t="s">
        <v>32</v>
      </c>
      <c r="P2" s="4" t="s">
        <v>33</v>
      </c>
      <c r="Q2" s="4">
        <v>0</v>
      </c>
      <c r="R2" s="7">
        <v>44699</v>
      </c>
      <c r="S2" s="6">
        <v>44720</v>
      </c>
      <c r="T2" s="4" t="s">
        <v>34</v>
      </c>
      <c r="U2" s="4">
        <v>413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44704</v>
      </c>
      <c r="G3" s="6">
        <v>44705</v>
      </c>
      <c r="H3" s="4">
        <v>3</v>
      </c>
      <c r="I3" s="4">
        <v>1</v>
      </c>
      <c r="J3" s="4">
        <v>3</v>
      </c>
      <c r="K3" s="4" t="s">
        <v>30</v>
      </c>
      <c r="L3" s="4">
        <v>1146</v>
      </c>
      <c r="M3" s="4">
        <v>1146</v>
      </c>
      <c r="N3" s="4" t="s">
        <v>38</v>
      </c>
      <c r="O3" s="4" t="s">
        <v>32</v>
      </c>
      <c r="P3" s="4" t="s">
        <v>33</v>
      </c>
      <c r="Q3" s="4">
        <v>0</v>
      </c>
      <c r="R3" s="7">
        <v>44700</v>
      </c>
      <c r="S3" s="6">
        <v>44720</v>
      </c>
      <c r="T3" s="4" t="s">
        <v>34</v>
      </c>
      <c r="U3" s="4">
        <v>1146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39</v>
      </c>
      <c r="B4" s="4" t="s">
        <v>26</v>
      </c>
      <c r="C4" s="4" t="s">
        <v>27</v>
      </c>
      <c r="D4" s="4" t="s">
        <v>40</v>
      </c>
      <c r="E4" s="4" t="s">
        <v>41</v>
      </c>
      <c r="F4" s="6">
        <v>44704</v>
      </c>
      <c r="G4" s="6">
        <v>44705</v>
      </c>
      <c r="H4" s="4">
        <v>1</v>
      </c>
      <c r="I4" s="4">
        <v>1</v>
      </c>
      <c r="J4" s="4">
        <v>1</v>
      </c>
      <c r="K4" s="4" t="s">
        <v>30</v>
      </c>
      <c r="L4" s="4">
        <v>90</v>
      </c>
      <c r="M4" s="4">
        <v>90</v>
      </c>
      <c r="N4" s="4" t="s">
        <v>42</v>
      </c>
      <c r="O4" s="4" t="s">
        <v>32</v>
      </c>
      <c r="P4" s="4" t="s">
        <v>33</v>
      </c>
      <c r="Q4" s="4">
        <v>0</v>
      </c>
      <c r="R4" s="7">
        <v>44701</v>
      </c>
      <c r="S4" s="6">
        <v>44720</v>
      </c>
      <c r="T4" s="4" t="s">
        <v>34</v>
      </c>
      <c r="U4" s="4">
        <v>90</v>
      </c>
      <c r="V4" s="4">
        <v>0</v>
      </c>
      <c r="W4" s="4">
        <v>0</v>
      </c>
      <c r="X4" s="4" t="s">
        <v>35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44704</v>
      </c>
      <c r="G5" s="6">
        <v>44705</v>
      </c>
      <c r="H5" s="4">
        <v>1</v>
      </c>
      <c r="I5" s="4">
        <v>1</v>
      </c>
      <c r="J5" s="4">
        <v>1</v>
      </c>
      <c r="K5" s="4" t="s">
        <v>30</v>
      </c>
      <c r="L5" s="4">
        <v>549</v>
      </c>
      <c r="M5" s="4">
        <v>549</v>
      </c>
      <c r="N5" s="4" t="s">
        <v>47</v>
      </c>
      <c r="O5" s="4" t="s">
        <v>32</v>
      </c>
      <c r="P5" s="4" t="s">
        <v>33</v>
      </c>
      <c r="Q5" s="4">
        <v>0</v>
      </c>
      <c r="R5" s="7">
        <v>44702</v>
      </c>
      <c r="S5" s="6">
        <v>44720</v>
      </c>
      <c r="T5" s="4" t="s">
        <v>34</v>
      </c>
      <c r="U5" s="4">
        <v>549</v>
      </c>
      <c r="V5" s="4">
        <v>0</v>
      </c>
      <c r="W5" s="4">
        <v>0</v>
      </c>
      <c r="X5" s="4" t="s">
        <v>35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44704</v>
      </c>
      <c r="G6" s="6">
        <v>44705</v>
      </c>
      <c r="H6" s="4">
        <v>1</v>
      </c>
      <c r="I6" s="4">
        <v>1</v>
      </c>
      <c r="J6" s="4">
        <v>1</v>
      </c>
      <c r="K6" s="4" t="s">
        <v>30</v>
      </c>
      <c r="L6" s="4">
        <v>163</v>
      </c>
      <c r="M6" s="4">
        <v>163</v>
      </c>
      <c r="N6" s="4" t="s">
        <v>52</v>
      </c>
      <c r="O6" s="4" t="s">
        <v>32</v>
      </c>
      <c r="P6" s="4" t="s">
        <v>33</v>
      </c>
      <c r="Q6" s="4">
        <v>0</v>
      </c>
      <c r="R6" s="7">
        <v>44702</v>
      </c>
      <c r="S6" s="6">
        <v>44720</v>
      </c>
      <c r="T6" s="4" t="s">
        <v>34</v>
      </c>
      <c r="U6" s="4">
        <v>163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44703</v>
      </c>
      <c r="G7" s="6">
        <v>44705</v>
      </c>
      <c r="H7" s="4">
        <v>1</v>
      </c>
      <c r="I7" s="4">
        <v>2</v>
      </c>
      <c r="J7" s="4">
        <v>2</v>
      </c>
      <c r="K7" s="4" t="s">
        <v>30</v>
      </c>
      <c r="L7" s="4">
        <v>352</v>
      </c>
      <c r="M7" s="4">
        <v>352</v>
      </c>
      <c r="N7" s="4" t="s">
        <v>56</v>
      </c>
      <c r="O7" s="4" t="s">
        <v>32</v>
      </c>
      <c r="P7" s="4" t="s">
        <v>33</v>
      </c>
      <c r="Q7" s="4">
        <v>0</v>
      </c>
      <c r="R7" s="7">
        <v>44702</v>
      </c>
      <c r="S7" s="6">
        <v>44720</v>
      </c>
      <c r="T7" s="4" t="s">
        <v>34</v>
      </c>
      <c r="U7" s="4">
        <v>352</v>
      </c>
      <c r="V7" s="4">
        <v>0</v>
      </c>
      <c r="W7" s="4">
        <v>0</v>
      </c>
      <c r="X7" s="4" t="s">
        <v>57</v>
      </c>
      <c r="Y7" s="4" t="s">
        <v>35</v>
      </c>
    </row>
    <row r="8" s="4" customFormat="1" spans="1:25">
      <c r="A8" s="4" t="s">
        <v>53</v>
      </c>
      <c r="B8" s="4" t="s">
        <v>26</v>
      </c>
      <c r="C8" s="4" t="s">
        <v>58</v>
      </c>
      <c r="D8" s="4" t="s">
        <v>54</v>
      </c>
      <c r="E8" s="4" t="s">
        <v>55</v>
      </c>
      <c r="F8" s="6">
        <v>44703</v>
      </c>
      <c r="G8" s="6">
        <v>44705</v>
      </c>
      <c r="H8" s="4">
        <v>1</v>
      </c>
      <c r="I8" s="4">
        <v>2</v>
      </c>
      <c r="J8" s="4">
        <v>2</v>
      </c>
      <c r="K8" s="4" t="s">
        <v>30</v>
      </c>
      <c r="L8" s="4">
        <v>-352</v>
      </c>
      <c r="M8" s="4">
        <v>-352</v>
      </c>
      <c r="N8" s="4" t="s">
        <v>56</v>
      </c>
      <c r="O8" s="4" t="s">
        <v>32</v>
      </c>
      <c r="P8" s="4" t="s">
        <v>33</v>
      </c>
      <c r="Q8" s="4">
        <v>0</v>
      </c>
      <c r="R8" s="7">
        <v>44702</v>
      </c>
      <c r="S8" s="6">
        <v>44720</v>
      </c>
      <c r="T8" s="4" t="s">
        <v>34</v>
      </c>
      <c r="U8" s="4">
        <v>-352</v>
      </c>
      <c r="V8" s="4">
        <v>0</v>
      </c>
      <c r="W8" s="4">
        <v>0</v>
      </c>
      <c r="X8" s="4" t="s">
        <v>57</v>
      </c>
      <c r="Y8" s="4" t="s">
        <v>35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45</v>
      </c>
      <c r="E9" s="4" t="s">
        <v>60</v>
      </c>
      <c r="F9" s="6">
        <v>44704</v>
      </c>
      <c r="G9" s="6">
        <v>44705</v>
      </c>
      <c r="H9" s="4">
        <v>1</v>
      </c>
      <c r="I9" s="4">
        <v>1</v>
      </c>
      <c r="J9" s="4">
        <v>1</v>
      </c>
      <c r="K9" s="4" t="s">
        <v>30</v>
      </c>
      <c r="L9" s="4">
        <v>673</v>
      </c>
      <c r="M9" s="4">
        <v>673</v>
      </c>
      <c r="N9" s="4" t="s">
        <v>61</v>
      </c>
      <c r="O9" s="4" t="s">
        <v>32</v>
      </c>
      <c r="P9" s="4" t="s">
        <v>33</v>
      </c>
      <c r="Q9" s="4">
        <v>0</v>
      </c>
      <c r="R9" s="7">
        <v>44703</v>
      </c>
      <c r="S9" s="6">
        <v>44720</v>
      </c>
      <c r="T9" s="4" t="s">
        <v>34</v>
      </c>
      <c r="U9" s="4">
        <v>673</v>
      </c>
      <c r="V9" s="4">
        <v>0</v>
      </c>
      <c r="W9" s="4">
        <v>0</v>
      </c>
      <c r="X9" s="4" t="s">
        <v>35</v>
      </c>
      <c r="Y9" s="4" t="s">
        <v>62</v>
      </c>
    </row>
    <row r="10" s="4" customFormat="1" spans="1:25">
      <c r="A10" s="4" t="s">
        <v>36</v>
      </c>
      <c r="B10" s="4" t="s">
        <v>26</v>
      </c>
      <c r="C10" s="4" t="s">
        <v>58</v>
      </c>
      <c r="D10" s="4" t="s">
        <v>28</v>
      </c>
      <c r="E10" s="4" t="s">
        <v>37</v>
      </c>
      <c r="F10" s="6">
        <v>44704</v>
      </c>
      <c r="G10" s="6">
        <v>44705</v>
      </c>
      <c r="H10" s="4">
        <v>3</v>
      </c>
      <c r="I10" s="4">
        <v>1</v>
      </c>
      <c r="J10" s="4">
        <v>3</v>
      </c>
      <c r="K10" s="4" t="s">
        <v>30</v>
      </c>
      <c r="L10" s="4">
        <v>-1146</v>
      </c>
      <c r="M10" s="4">
        <v>-1146</v>
      </c>
      <c r="N10" s="4" t="s">
        <v>38</v>
      </c>
      <c r="O10" s="4" t="s">
        <v>32</v>
      </c>
      <c r="P10" s="4" t="s">
        <v>33</v>
      </c>
      <c r="Q10" s="4">
        <v>0</v>
      </c>
      <c r="R10" s="7">
        <v>44700</v>
      </c>
      <c r="S10" s="6">
        <v>44720</v>
      </c>
      <c r="T10" s="4" t="s">
        <v>34</v>
      </c>
      <c r="U10" s="4">
        <v>-1146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63</v>
      </c>
      <c r="B11" s="4" t="s">
        <v>26</v>
      </c>
      <c r="C11" s="4" t="s">
        <v>27</v>
      </c>
      <c r="D11" s="4" t="s">
        <v>64</v>
      </c>
      <c r="E11" s="4" t="s">
        <v>65</v>
      </c>
      <c r="F11" s="6">
        <v>44704</v>
      </c>
      <c r="G11" s="6">
        <v>44705</v>
      </c>
      <c r="H11" s="4">
        <v>1</v>
      </c>
      <c r="I11" s="4">
        <v>1</v>
      </c>
      <c r="J11" s="4">
        <v>1</v>
      </c>
      <c r="K11" s="4" t="s">
        <v>30</v>
      </c>
      <c r="L11" s="4">
        <v>126</v>
      </c>
      <c r="M11" s="4">
        <v>126</v>
      </c>
      <c r="N11" s="4" t="s">
        <v>66</v>
      </c>
      <c r="O11" s="4" t="s">
        <v>32</v>
      </c>
      <c r="P11" s="4" t="s">
        <v>33</v>
      </c>
      <c r="Q11" s="4">
        <v>0</v>
      </c>
      <c r="R11" s="7">
        <v>44704</v>
      </c>
      <c r="S11" s="6">
        <v>44720</v>
      </c>
      <c r="T11" s="4" t="s">
        <v>34</v>
      </c>
      <c r="U11" s="4">
        <v>126</v>
      </c>
      <c r="V11" s="4">
        <v>0</v>
      </c>
      <c r="W11" s="4">
        <v>0</v>
      </c>
      <c r="X11" s="4" t="s">
        <v>35</v>
      </c>
      <c r="Y11" s="4" t="s">
        <v>67</v>
      </c>
    </row>
    <row r="12" s="4" customFormat="1" spans="1:25">
      <c r="A12" s="4" t="s">
        <v>68</v>
      </c>
      <c r="B12" s="4" t="s">
        <v>26</v>
      </c>
      <c r="C12" s="4" t="s">
        <v>27</v>
      </c>
      <c r="D12" s="4" t="s">
        <v>69</v>
      </c>
      <c r="E12" s="4" t="s">
        <v>70</v>
      </c>
      <c r="F12" s="6">
        <v>44704</v>
      </c>
      <c r="G12" s="6">
        <v>44705</v>
      </c>
      <c r="H12" s="4">
        <v>1</v>
      </c>
      <c r="I12" s="4">
        <v>1</v>
      </c>
      <c r="J12" s="4">
        <v>1</v>
      </c>
      <c r="K12" s="4" t="s">
        <v>30</v>
      </c>
      <c r="L12" s="4">
        <v>86</v>
      </c>
      <c r="M12" s="4">
        <v>86</v>
      </c>
      <c r="N12" s="4" t="s">
        <v>71</v>
      </c>
      <c r="O12" s="4" t="s">
        <v>32</v>
      </c>
      <c r="P12" s="4" t="s">
        <v>33</v>
      </c>
      <c r="Q12" s="4">
        <v>0</v>
      </c>
      <c r="R12" s="7">
        <v>44704</v>
      </c>
      <c r="S12" s="6">
        <v>44720</v>
      </c>
      <c r="T12" s="4" t="s">
        <v>34</v>
      </c>
      <c r="U12" s="4">
        <v>86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72</v>
      </c>
      <c r="B13" s="4" t="s">
        <v>26</v>
      </c>
      <c r="C13" s="4" t="s">
        <v>27</v>
      </c>
      <c r="D13" s="4" t="s">
        <v>73</v>
      </c>
      <c r="E13" s="4" t="s">
        <v>74</v>
      </c>
      <c r="F13" s="6">
        <v>44704</v>
      </c>
      <c r="G13" s="6">
        <v>44705</v>
      </c>
      <c r="H13" s="4">
        <v>1</v>
      </c>
      <c r="I13" s="4">
        <v>1</v>
      </c>
      <c r="J13" s="4">
        <v>1</v>
      </c>
      <c r="K13" s="4" t="s">
        <v>30</v>
      </c>
      <c r="L13" s="4">
        <v>270</v>
      </c>
      <c r="M13" s="4">
        <v>270</v>
      </c>
      <c r="N13" s="4" t="s">
        <v>75</v>
      </c>
      <c r="O13" s="4" t="s">
        <v>32</v>
      </c>
      <c r="P13" s="4" t="s">
        <v>33</v>
      </c>
      <c r="Q13" s="4">
        <v>0</v>
      </c>
      <c r="R13" s="7">
        <v>44704</v>
      </c>
      <c r="S13" s="6">
        <v>44720</v>
      </c>
      <c r="T13" s="4" t="s">
        <v>34</v>
      </c>
      <c r="U13" s="4">
        <v>270</v>
      </c>
      <c r="V13" s="4">
        <v>0</v>
      </c>
      <c r="W13" s="4">
        <v>0</v>
      </c>
      <c r="X13" s="4" t="s">
        <v>35</v>
      </c>
      <c r="Y13" s="4" t="s">
        <v>76</v>
      </c>
    </row>
    <row r="14" s="4" customFormat="1" spans="1:25">
      <c r="A14" s="4" t="s">
        <v>77</v>
      </c>
      <c r="B14" s="4" t="s">
        <v>26</v>
      </c>
      <c r="C14" s="4" t="s">
        <v>27</v>
      </c>
      <c r="D14" s="4" t="s">
        <v>64</v>
      </c>
      <c r="E14" s="4" t="s">
        <v>78</v>
      </c>
      <c r="F14" s="6">
        <v>44704</v>
      </c>
      <c r="G14" s="6">
        <v>44705</v>
      </c>
      <c r="H14" s="4">
        <v>1</v>
      </c>
      <c r="I14" s="4">
        <v>1</v>
      </c>
      <c r="J14" s="4">
        <v>1</v>
      </c>
      <c r="K14" s="4" t="s">
        <v>30</v>
      </c>
      <c r="L14" s="4">
        <v>117</v>
      </c>
      <c r="M14" s="4">
        <v>117</v>
      </c>
      <c r="N14" s="4" t="s">
        <v>79</v>
      </c>
      <c r="O14" s="4" t="s">
        <v>32</v>
      </c>
      <c r="P14" s="4" t="s">
        <v>33</v>
      </c>
      <c r="Q14" s="4">
        <v>0</v>
      </c>
      <c r="R14" s="7">
        <v>44704</v>
      </c>
      <c r="S14" s="6">
        <v>44720</v>
      </c>
      <c r="T14" s="4" t="s">
        <v>34</v>
      </c>
      <c r="U14" s="4">
        <v>117</v>
      </c>
      <c r="V14" s="4">
        <v>0</v>
      </c>
      <c r="W14" s="4">
        <v>0</v>
      </c>
      <c r="X14" s="4" t="s">
        <v>35</v>
      </c>
      <c r="Y14" s="4" t="s">
        <v>80</v>
      </c>
    </row>
    <row r="15" s="4" customFormat="1" spans="1:25">
      <c r="A15" s="4" t="s">
        <v>81</v>
      </c>
      <c r="B15" s="4" t="s">
        <v>26</v>
      </c>
      <c r="C15" s="4" t="s">
        <v>27</v>
      </c>
      <c r="D15" s="4" t="s">
        <v>82</v>
      </c>
      <c r="E15" s="4" t="s">
        <v>83</v>
      </c>
      <c r="F15" s="6">
        <v>44704</v>
      </c>
      <c r="G15" s="6">
        <v>44705</v>
      </c>
      <c r="H15" s="4">
        <v>1</v>
      </c>
      <c r="I15" s="4">
        <v>1</v>
      </c>
      <c r="J15" s="4">
        <v>1</v>
      </c>
      <c r="K15" s="4" t="s">
        <v>30</v>
      </c>
      <c r="L15" s="4">
        <v>127</v>
      </c>
      <c r="M15" s="4">
        <v>127</v>
      </c>
      <c r="N15" s="4" t="s">
        <v>84</v>
      </c>
      <c r="O15" s="4" t="s">
        <v>32</v>
      </c>
      <c r="P15" s="4" t="s">
        <v>33</v>
      </c>
      <c r="Q15" s="4">
        <v>0</v>
      </c>
      <c r="R15" s="7">
        <v>44704</v>
      </c>
      <c r="S15" s="6">
        <v>44720</v>
      </c>
      <c r="T15" s="4" t="s">
        <v>34</v>
      </c>
      <c r="U15" s="4">
        <v>127</v>
      </c>
      <c r="V15" s="4">
        <v>0</v>
      </c>
      <c r="W15" s="4">
        <v>0</v>
      </c>
      <c r="X15" s="4" t="s">
        <v>85</v>
      </c>
      <c r="Y15" s="4" t="s">
        <v>35</v>
      </c>
    </row>
    <row r="16" s="4" customFormat="1" spans="1:25">
      <c r="A16" s="4" t="s">
        <v>86</v>
      </c>
      <c r="B16" s="4" t="s">
        <v>26</v>
      </c>
      <c r="C16" s="4" t="s">
        <v>27</v>
      </c>
      <c r="D16" s="4" t="s">
        <v>87</v>
      </c>
      <c r="E16" s="4" t="s">
        <v>88</v>
      </c>
      <c r="F16" s="6">
        <v>44704</v>
      </c>
      <c r="G16" s="6">
        <v>44705</v>
      </c>
      <c r="H16" s="4">
        <v>1</v>
      </c>
      <c r="I16" s="4">
        <v>1</v>
      </c>
      <c r="J16" s="4">
        <v>1</v>
      </c>
      <c r="K16" s="4" t="s">
        <v>30</v>
      </c>
      <c r="L16" s="4">
        <v>89</v>
      </c>
      <c r="M16" s="4">
        <v>89</v>
      </c>
      <c r="N16" s="4" t="s">
        <v>89</v>
      </c>
      <c r="O16" s="4" t="s">
        <v>32</v>
      </c>
      <c r="P16" s="4" t="s">
        <v>33</v>
      </c>
      <c r="Q16" s="4">
        <v>0</v>
      </c>
      <c r="R16" s="7">
        <v>44704</v>
      </c>
      <c r="S16" s="6">
        <v>44720</v>
      </c>
      <c r="T16" s="4" t="s">
        <v>34</v>
      </c>
      <c r="U16" s="4">
        <v>89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68</v>
      </c>
      <c r="B17" s="4" t="s">
        <v>26</v>
      </c>
      <c r="C17" s="4" t="s">
        <v>58</v>
      </c>
      <c r="D17" s="4" t="s">
        <v>69</v>
      </c>
      <c r="E17" s="4" t="s">
        <v>70</v>
      </c>
      <c r="F17" s="6">
        <v>44704</v>
      </c>
      <c r="G17" s="6">
        <v>44705</v>
      </c>
      <c r="H17" s="4">
        <v>1</v>
      </c>
      <c r="I17" s="4">
        <v>1</v>
      </c>
      <c r="J17" s="4">
        <v>1</v>
      </c>
      <c r="K17" s="4" t="s">
        <v>30</v>
      </c>
      <c r="L17" s="4">
        <v>-86</v>
      </c>
      <c r="M17" s="4">
        <v>-86</v>
      </c>
      <c r="N17" s="4" t="s">
        <v>71</v>
      </c>
      <c r="O17" s="4" t="s">
        <v>32</v>
      </c>
      <c r="P17" s="4" t="s">
        <v>33</v>
      </c>
      <c r="Q17" s="4">
        <v>0</v>
      </c>
      <c r="R17" s="7">
        <v>44704</v>
      </c>
      <c r="S17" s="6">
        <v>44720</v>
      </c>
      <c r="T17" s="4" t="s">
        <v>34</v>
      </c>
      <c r="U17" s="4">
        <v>-86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90</v>
      </c>
      <c r="B18" s="4" t="s">
        <v>26</v>
      </c>
      <c r="C18" s="4" t="s">
        <v>27</v>
      </c>
      <c r="D18" s="4" t="s">
        <v>91</v>
      </c>
      <c r="E18" s="4" t="s">
        <v>92</v>
      </c>
      <c r="F18" s="6">
        <v>44704</v>
      </c>
      <c r="G18" s="6">
        <v>44705</v>
      </c>
      <c r="H18" s="4">
        <v>1</v>
      </c>
      <c r="I18" s="4">
        <v>1</v>
      </c>
      <c r="J18" s="4">
        <v>1</v>
      </c>
      <c r="K18" s="4" t="s">
        <v>30</v>
      </c>
      <c r="L18" s="4">
        <v>132</v>
      </c>
      <c r="M18" s="4">
        <v>132</v>
      </c>
      <c r="N18" s="4" t="s">
        <v>93</v>
      </c>
      <c r="O18" s="4" t="s">
        <v>32</v>
      </c>
      <c r="P18" s="4" t="s">
        <v>33</v>
      </c>
      <c r="Q18" s="4">
        <v>0</v>
      </c>
      <c r="R18" s="7">
        <v>44704</v>
      </c>
      <c r="S18" s="6">
        <v>44720</v>
      </c>
      <c r="T18" s="4" t="s">
        <v>34</v>
      </c>
      <c r="U18" s="4">
        <v>132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94</v>
      </c>
      <c r="B19" s="4" t="s">
        <v>26</v>
      </c>
      <c r="C19" s="4" t="s">
        <v>27</v>
      </c>
      <c r="D19" s="4" t="s">
        <v>95</v>
      </c>
      <c r="E19" s="4" t="s">
        <v>41</v>
      </c>
      <c r="F19" s="6">
        <v>44704</v>
      </c>
      <c r="G19" s="6">
        <v>44705</v>
      </c>
      <c r="H19" s="4">
        <v>1</v>
      </c>
      <c r="I19" s="4">
        <v>1</v>
      </c>
      <c r="J19" s="4">
        <v>1</v>
      </c>
      <c r="K19" s="4" t="s">
        <v>30</v>
      </c>
      <c r="L19" s="4">
        <v>75</v>
      </c>
      <c r="M19" s="4">
        <v>75</v>
      </c>
      <c r="N19" s="4" t="s">
        <v>96</v>
      </c>
      <c r="O19" s="4" t="s">
        <v>32</v>
      </c>
      <c r="P19" s="4" t="s">
        <v>33</v>
      </c>
      <c r="Q19" s="4">
        <v>0</v>
      </c>
      <c r="R19" s="7">
        <v>44704</v>
      </c>
      <c r="S19" s="6">
        <v>44720</v>
      </c>
      <c r="T19" s="4" t="s">
        <v>34</v>
      </c>
      <c r="U19" s="4">
        <v>75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97</v>
      </c>
      <c r="B20" s="4" t="s">
        <v>26</v>
      </c>
      <c r="C20" s="4" t="s">
        <v>27</v>
      </c>
      <c r="D20" s="4" t="s">
        <v>98</v>
      </c>
      <c r="E20" s="4" t="s">
        <v>99</v>
      </c>
      <c r="F20" s="6">
        <v>44704</v>
      </c>
      <c r="G20" s="6">
        <v>44705</v>
      </c>
      <c r="H20" s="4">
        <v>1</v>
      </c>
      <c r="I20" s="4">
        <v>1</v>
      </c>
      <c r="J20" s="4">
        <v>1</v>
      </c>
      <c r="K20" s="4" t="s">
        <v>30</v>
      </c>
      <c r="L20" s="4">
        <v>132</v>
      </c>
      <c r="M20" s="4">
        <v>132</v>
      </c>
      <c r="N20" s="4" t="s">
        <v>100</v>
      </c>
      <c r="O20" s="4" t="s">
        <v>32</v>
      </c>
      <c r="P20" s="4" t="s">
        <v>33</v>
      </c>
      <c r="Q20" s="4">
        <v>0</v>
      </c>
      <c r="R20" s="7">
        <v>44704</v>
      </c>
      <c r="S20" s="6">
        <v>44720</v>
      </c>
      <c r="T20" s="4" t="s">
        <v>34</v>
      </c>
      <c r="U20" s="4">
        <v>132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101</v>
      </c>
      <c r="B21" s="4" t="s">
        <v>26</v>
      </c>
      <c r="C21" s="4" t="s">
        <v>27</v>
      </c>
      <c r="D21" s="4" t="s">
        <v>102</v>
      </c>
      <c r="E21" s="4" t="s">
        <v>103</v>
      </c>
      <c r="F21" s="6">
        <v>44704</v>
      </c>
      <c r="G21" s="6">
        <v>44705</v>
      </c>
      <c r="H21" s="4">
        <v>1</v>
      </c>
      <c r="I21" s="4">
        <v>1</v>
      </c>
      <c r="J21" s="4">
        <v>1</v>
      </c>
      <c r="K21" s="4" t="s">
        <v>30</v>
      </c>
      <c r="L21" s="4">
        <v>132</v>
      </c>
      <c r="M21" s="4">
        <v>132</v>
      </c>
      <c r="N21" s="4" t="s">
        <v>104</v>
      </c>
      <c r="O21" s="4" t="s">
        <v>32</v>
      </c>
      <c r="P21" s="4" t="s">
        <v>33</v>
      </c>
      <c r="Q21" s="4">
        <v>0</v>
      </c>
      <c r="R21" s="7">
        <v>44704</v>
      </c>
      <c r="S21" s="6">
        <v>44720</v>
      </c>
      <c r="T21" s="4" t="s">
        <v>34</v>
      </c>
      <c r="U21" s="4">
        <v>132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105</v>
      </c>
      <c r="B22" s="4" t="s">
        <v>26</v>
      </c>
      <c r="C22" s="4" t="s">
        <v>27</v>
      </c>
      <c r="D22" s="4" t="s">
        <v>106</v>
      </c>
      <c r="E22" s="4" t="s">
        <v>107</v>
      </c>
      <c r="F22" s="6">
        <v>44704</v>
      </c>
      <c r="G22" s="6">
        <v>44705</v>
      </c>
      <c r="H22" s="4">
        <v>1</v>
      </c>
      <c r="I22" s="4">
        <v>1</v>
      </c>
      <c r="J22" s="4">
        <v>1</v>
      </c>
      <c r="K22" s="4" t="s">
        <v>30</v>
      </c>
      <c r="L22" s="4">
        <v>257</v>
      </c>
      <c r="M22" s="4">
        <v>257</v>
      </c>
      <c r="N22" s="4" t="s">
        <v>108</v>
      </c>
      <c r="O22" s="4" t="s">
        <v>32</v>
      </c>
      <c r="P22" s="4" t="s">
        <v>33</v>
      </c>
      <c r="Q22" s="4">
        <v>0</v>
      </c>
      <c r="R22" s="7">
        <v>44704</v>
      </c>
      <c r="S22" s="6">
        <v>44720</v>
      </c>
      <c r="T22" s="4" t="s">
        <v>34</v>
      </c>
      <c r="U22" s="4">
        <v>257</v>
      </c>
      <c r="V22" s="4">
        <v>0</v>
      </c>
      <c r="W22" s="4">
        <v>0</v>
      </c>
      <c r="X22" s="4" t="s">
        <v>109</v>
      </c>
      <c r="Y22" s="4" t="s">
        <v>35</v>
      </c>
    </row>
    <row r="23" s="4" customFormat="1" spans="1:25">
      <c r="A23" s="4" t="s">
        <v>110</v>
      </c>
      <c r="B23" s="4" t="s">
        <v>26</v>
      </c>
      <c r="C23" s="4" t="s">
        <v>27</v>
      </c>
      <c r="D23" s="4" t="s">
        <v>111</v>
      </c>
      <c r="E23" s="4" t="s">
        <v>51</v>
      </c>
      <c r="F23" s="6">
        <v>44704</v>
      </c>
      <c r="G23" s="6">
        <v>44705</v>
      </c>
      <c r="H23" s="4">
        <v>1</v>
      </c>
      <c r="I23" s="4">
        <v>1</v>
      </c>
      <c r="J23" s="4">
        <v>1</v>
      </c>
      <c r="K23" s="4" t="s">
        <v>30</v>
      </c>
      <c r="L23" s="4">
        <v>165</v>
      </c>
      <c r="M23" s="4">
        <v>165</v>
      </c>
      <c r="N23" s="4" t="s">
        <v>112</v>
      </c>
      <c r="O23" s="4" t="s">
        <v>32</v>
      </c>
      <c r="P23" s="4" t="s">
        <v>33</v>
      </c>
      <c r="Q23" s="4">
        <v>0</v>
      </c>
      <c r="R23" s="7">
        <v>44704</v>
      </c>
      <c r="S23" s="6">
        <v>44720</v>
      </c>
      <c r="T23" s="4" t="s">
        <v>34</v>
      </c>
      <c r="U23" s="4">
        <v>165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113</v>
      </c>
      <c r="B24" s="4" t="s">
        <v>26</v>
      </c>
      <c r="C24" s="4" t="s">
        <v>27</v>
      </c>
      <c r="D24" s="4" t="s">
        <v>114</v>
      </c>
      <c r="E24" s="4" t="s">
        <v>115</v>
      </c>
      <c r="F24" s="6">
        <v>44704</v>
      </c>
      <c r="G24" s="6">
        <v>44705</v>
      </c>
      <c r="H24" s="4">
        <v>1</v>
      </c>
      <c r="I24" s="4">
        <v>1</v>
      </c>
      <c r="J24" s="4">
        <v>1</v>
      </c>
      <c r="K24" s="4" t="s">
        <v>30</v>
      </c>
      <c r="L24" s="4">
        <v>286</v>
      </c>
      <c r="M24" s="4">
        <v>286</v>
      </c>
      <c r="N24" s="4" t="s">
        <v>116</v>
      </c>
      <c r="O24" s="4" t="s">
        <v>32</v>
      </c>
      <c r="P24" s="4" t="s">
        <v>33</v>
      </c>
      <c r="Q24" s="4">
        <v>0</v>
      </c>
      <c r="R24" s="7">
        <v>44704</v>
      </c>
      <c r="S24" s="6">
        <v>44720</v>
      </c>
      <c r="T24" s="4" t="s">
        <v>34</v>
      </c>
      <c r="U24" s="4">
        <v>286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117</v>
      </c>
      <c r="B25" s="4" t="s">
        <v>26</v>
      </c>
      <c r="C25" s="4" t="s">
        <v>27</v>
      </c>
      <c r="D25" s="4" t="s">
        <v>118</v>
      </c>
      <c r="E25" s="4" t="s">
        <v>119</v>
      </c>
      <c r="F25" s="6">
        <v>44704</v>
      </c>
      <c r="G25" s="6">
        <v>44705</v>
      </c>
      <c r="H25" s="4">
        <v>1</v>
      </c>
      <c r="I25" s="4">
        <v>1</v>
      </c>
      <c r="J25" s="4">
        <v>1</v>
      </c>
      <c r="K25" s="4" t="s">
        <v>30</v>
      </c>
      <c r="L25" s="4">
        <v>177</v>
      </c>
      <c r="M25" s="4">
        <v>177</v>
      </c>
      <c r="N25" s="4" t="s">
        <v>120</v>
      </c>
      <c r="O25" s="4" t="s">
        <v>32</v>
      </c>
      <c r="P25" s="4" t="s">
        <v>33</v>
      </c>
      <c r="Q25" s="4">
        <v>0</v>
      </c>
      <c r="R25" s="7">
        <v>44704</v>
      </c>
      <c r="S25" s="6">
        <v>44720</v>
      </c>
      <c r="T25" s="4" t="s">
        <v>34</v>
      </c>
      <c r="U25" s="4">
        <v>177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121</v>
      </c>
      <c r="B26" s="4" t="s">
        <v>26</v>
      </c>
      <c r="C26" s="4" t="s">
        <v>27</v>
      </c>
      <c r="D26" s="4" t="s">
        <v>122</v>
      </c>
      <c r="E26" s="4" t="s">
        <v>123</v>
      </c>
      <c r="F26" s="6">
        <v>44704</v>
      </c>
      <c r="G26" s="6">
        <v>44705</v>
      </c>
      <c r="H26" s="4">
        <v>1</v>
      </c>
      <c r="I26" s="4">
        <v>1</v>
      </c>
      <c r="J26" s="4">
        <v>1</v>
      </c>
      <c r="K26" s="4" t="s">
        <v>30</v>
      </c>
      <c r="L26" s="4">
        <v>114</v>
      </c>
      <c r="M26" s="4">
        <v>114</v>
      </c>
      <c r="N26" s="4" t="s">
        <v>124</v>
      </c>
      <c r="O26" s="4" t="s">
        <v>32</v>
      </c>
      <c r="P26" s="4" t="s">
        <v>33</v>
      </c>
      <c r="Q26" s="4">
        <v>0</v>
      </c>
      <c r="R26" s="7">
        <v>44704</v>
      </c>
      <c r="S26" s="6">
        <v>44720</v>
      </c>
      <c r="T26" s="4" t="s">
        <v>34</v>
      </c>
      <c r="U26" s="4">
        <v>114</v>
      </c>
      <c r="V26" s="4">
        <v>0</v>
      </c>
      <c r="W26" s="4">
        <v>0</v>
      </c>
      <c r="X26" s="4" t="s">
        <v>35</v>
      </c>
      <c r="Y26" s="4" t="s">
        <v>125</v>
      </c>
    </row>
    <row r="27" s="4" customFormat="1" spans="1:25">
      <c r="A27" s="4" t="s">
        <v>126</v>
      </c>
      <c r="B27" s="4" t="s">
        <v>26</v>
      </c>
      <c r="C27" s="4" t="s">
        <v>27</v>
      </c>
      <c r="D27" s="4" t="s">
        <v>127</v>
      </c>
      <c r="E27" s="4" t="s">
        <v>128</v>
      </c>
      <c r="F27" s="6">
        <v>44704</v>
      </c>
      <c r="G27" s="6">
        <v>44705</v>
      </c>
      <c r="H27" s="4">
        <v>1</v>
      </c>
      <c r="I27" s="4">
        <v>1</v>
      </c>
      <c r="J27" s="4">
        <v>1</v>
      </c>
      <c r="K27" s="4" t="s">
        <v>30</v>
      </c>
      <c r="L27" s="4">
        <v>78</v>
      </c>
      <c r="M27" s="4">
        <v>78</v>
      </c>
      <c r="N27" s="4" t="s">
        <v>129</v>
      </c>
      <c r="O27" s="4" t="s">
        <v>32</v>
      </c>
      <c r="P27" s="4" t="s">
        <v>33</v>
      </c>
      <c r="Q27" s="4">
        <v>0</v>
      </c>
      <c r="R27" s="7">
        <v>44704</v>
      </c>
      <c r="S27" s="6">
        <v>44720</v>
      </c>
      <c r="T27" s="4" t="s">
        <v>34</v>
      </c>
      <c r="U27" s="4">
        <v>78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130</v>
      </c>
      <c r="B28" s="4" t="s">
        <v>26</v>
      </c>
      <c r="C28" s="4" t="s">
        <v>27</v>
      </c>
      <c r="D28" s="4" t="s">
        <v>131</v>
      </c>
      <c r="E28" s="4" t="s">
        <v>132</v>
      </c>
      <c r="F28" s="6">
        <v>44704</v>
      </c>
      <c r="G28" s="6">
        <v>44705</v>
      </c>
      <c r="H28" s="4">
        <v>1</v>
      </c>
      <c r="I28" s="4">
        <v>1</v>
      </c>
      <c r="J28" s="4">
        <v>1</v>
      </c>
      <c r="K28" s="4" t="s">
        <v>30</v>
      </c>
      <c r="L28" s="4">
        <v>99</v>
      </c>
      <c r="M28" s="4">
        <v>99</v>
      </c>
      <c r="N28" s="4" t="s">
        <v>133</v>
      </c>
      <c r="O28" s="4" t="s">
        <v>32</v>
      </c>
      <c r="P28" s="4" t="s">
        <v>33</v>
      </c>
      <c r="Q28" s="4">
        <v>0</v>
      </c>
      <c r="R28" s="7">
        <v>44704</v>
      </c>
      <c r="S28" s="6">
        <v>44720</v>
      </c>
      <c r="T28" s="4" t="s">
        <v>34</v>
      </c>
      <c r="U28" s="4">
        <v>99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134</v>
      </c>
      <c r="B29" s="4" t="s">
        <v>26</v>
      </c>
      <c r="C29" s="4" t="s">
        <v>27</v>
      </c>
      <c r="D29" s="4" t="s">
        <v>135</v>
      </c>
      <c r="E29" s="4" t="s">
        <v>136</v>
      </c>
      <c r="F29" s="6">
        <v>44704</v>
      </c>
      <c r="G29" s="6">
        <v>44705</v>
      </c>
      <c r="H29" s="4">
        <v>1</v>
      </c>
      <c r="I29" s="4">
        <v>1</v>
      </c>
      <c r="J29" s="4">
        <v>1</v>
      </c>
      <c r="K29" s="4" t="s">
        <v>30</v>
      </c>
      <c r="L29" s="4">
        <v>72</v>
      </c>
      <c r="M29" s="4">
        <v>72</v>
      </c>
      <c r="N29" s="4" t="s">
        <v>137</v>
      </c>
      <c r="O29" s="4" t="s">
        <v>32</v>
      </c>
      <c r="P29" s="4" t="s">
        <v>33</v>
      </c>
      <c r="Q29" s="4">
        <v>0</v>
      </c>
      <c r="R29" s="7">
        <v>44704</v>
      </c>
      <c r="S29" s="6">
        <v>44720</v>
      </c>
      <c r="T29" s="4" t="s">
        <v>34</v>
      </c>
      <c r="U29" s="4">
        <v>72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113</v>
      </c>
      <c r="B30" s="4" t="s">
        <v>26</v>
      </c>
      <c r="C30" s="4" t="s">
        <v>58</v>
      </c>
      <c r="D30" s="4" t="s">
        <v>114</v>
      </c>
      <c r="E30" s="4" t="s">
        <v>115</v>
      </c>
      <c r="F30" s="6">
        <v>44704</v>
      </c>
      <c r="G30" s="6">
        <v>44705</v>
      </c>
      <c r="H30" s="4">
        <v>1</v>
      </c>
      <c r="I30" s="4">
        <v>1</v>
      </c>
      <c r="J30" s="4">
        <v>1</v>
      </c>
      <c r="K30" s="4" t="s">
        <v>30</v>
      </c>
      <c r="L30" s="4">
        <v>-286</v>
      </c>
      <c r="M30" s="4">
        <v>-286</v>
      </c>
      <c r="N30" s="4" t="s">
        <v>116</v>
      </c>
      <c r="O30" s="4" t="s">
        <v>32</v>
      </c>
      <c r="P30" s="4" t="s">
        <v>33</v>
      </c>
      <c r="Q30" s="4">
        <v>0</v>
      </c>
      <c r="R30" s="7">
        <v>44704</v>
      </c>
      <c r="S30" s="6">
        <v>44720</v>
      </c>
      <c r="T30" s="4" t="s">
        <v>34</v>
      </c>
      <c r="U30" s="4">
        <v>-286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138</v>
      </c>
      <c r="B31" s="4" t="s">
        <v>26</v>
      </c>
      <c r="C31" s="4" t="s">
        <v>27</v>
      </c>
      <c r="D31" s="4" t="s">
        <v>139</v>
      </c>
      <c r="E31" s="4" t="s">
        <v>140</v>
      </c>
      <c r="F31" s="6">
        <v>44704</v>
      </c>
      <c r="G31" s="6">
        <v>44705</v>
      </c>
      <c r="H31" s="4">
        <v>1</v>
      </c>
      <c r="I31" s="4">
        <v>1</v>
      </c>
      <c r="J31" s="4">
        <v>1</v>
      </c>
      <c r="K31" s="4" t="s">
        <v>30</v>
      </c>
      <c r="L31" s="4">
        <v>95</v>
      </c>
      <c r="M31" s="4">
        <v>95</v>
      </c>
      <c r="N31" s="4" t="s">
        <v>141</v>
      </c>
      <c r="O31" s="4" t="s">
        <v>32</v>
      </c>
      <c r="P31" s="4" t="s">
        <v>33</v>
      </c>
      <c r="Q31" s="4">
        <v>0</v>
      </c>
      <c r="R31" s="7">
        <v>44704</v>
      </c>
      <c r="S31" s="6">
        <v>44720</v>
      </c>
      <c r="T31" s="4" t="s">
        <v>34</v>
      </c>
      <c r="U31" s="4">
        <v>95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142</v>
      </c>
      <c r="B32" s="4" t="s">
        <v>26</v>
      </c>
      <c r="C32" s="4" t="s">
        <v>27</v>
      </c>
      <c r="D32" s="4" t="s">
        <v>143</v>
      </c>
      <c r="E32" s="4" t="s">
        <v>144</v>
      </c>
      <c r="F32" s="6">
        <v>44704</v>
      </c>
      <c r="G32" s="6">
        <v>44705</v>
      </c>
      <c r="H32" s="4">
        <v>1</v>
      </c>
      <c r="I32" s="4">
        <v>1</v>
      </c>
      <c r="J32" s="4">
        <v>1</v>
      </c>
      <c r="K32" s="4" t="s">
        <v>30</v>
      </c>
      <c r="L32" s="4">
        <v>148</v>
      </c>
      <c r="M32" s="4">
        <v>148</v>
      </c>
      <c r="N32" s="4" t="s">
        <v>145</v>
      </c>
      <c r="O32" s="4" t="s">
        <v>32</v>
      </c>
      <c r="P32" s="4" t="s">
        <v>33</v>
      </c>
      <c r="Q32" s="4">
        <v>0</v>
      </c>
      <c r="R32" s="7">
        <v>44704</v>
      </c>
      <c r="S32" s="6">
        <v>44720</v>
      </c>
      <c r="T32" s="4" t="s">
        <v>34</v>
      </c>
      <c r="U32" s="4">
        <v>148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146</v>
      </c>
      <c r="B33" s="4" t="s">
        <v>26</v>
      </c>
      <c r="C33" s="4" t="s">
        <v>27</v>
      </c>
      <c r="D33" s="4" t="s">
        <v>118</v>
      </c>
      <c r="E33" s="4" t="s">
        <v>119</v>
      </c>
      <c r="F33" s="6">
        <v>44704</v>
      </c>
      <c r="G33" s="6">
        <v>44705</v>
      </c>
      <c r="H33" s="4">
        <v>1</v>
      </c>
      <c r="I33" s="4">
        <v>1</v>
      </c>
      <c r="J33" s="4">
        <v>1</v>
      </c>
      <c r="K33" s="4" t="s">
        <v>30</v>
      </c>
      <c r="L33" s="4">
        <v>177</v>
      </c>
      <c r="M33" s="4">
        <v>177</v>
      </c>
      <c r="N33" s="4" t="s">
        <v>147</v>
      </c>
      <c r="O33" s="4" t="s">
        <v>32</v>
      </c>
      <c r="P33" s="4" t="s">
        <v>33</v>
      </c>
      <c r="Q33" s="4">
        <v>0</v>
      </c>
      <c r="R33" s="7">
        <v>44704</v>
      </c>
      <c r="S33" s="6">
        <v>44720</v>
      </c>
      <c r="T33" s="4" t="s">
        <v>34</v>
      </c>
      <c r="U33" s="4">
        <v>177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148</v>
      </c>
      <c r="B34" s="4" t="s">
        <v>26</v>
      </c>
      <c r="C34" s="4" t="s">
        <v>27</v>
      </c>
      <c r="D34" s="4" t="s">
        <v>45</v>
      </c>
      <c r="E34" s="4" t="s">
        <v>46</v>
      </c>
      <c r="F34" s="6">
        <v>44704</v>
      </c>
      <c r="G34" s="6">
        <v>44705</v>
      </c>
      <c r="H34" s="4">
        <v>1</v>
      </c>
      <c r="I34" s="4">
        <v>1</v>
      </c>
      <c r="J34" s="4">
        <v>1</v>
      </c>
      <c r="K34" s="4" t="s">
        <v>30</v>
      </c>
      <c r="L34" s="4">
        <v>549</v>
      </c>
      <c r="M34" s="4">
        <v>549</v>
      </c>
      <c r="N34" s="4" t="s">
        <v>149</v>
      </c>
      <c r="O34" s="4" t="s">
        <v>32</v>
      </c>
      <c r="P34" s="4" t="s">
        <v>33</v>
      </c>
      <c r="Q34" s="4">
        <v>0</v>
      </c>
      <c r="R34" s="7">
        <v>44704</v>
      </c>
      <c r="S34" s="6">
        <v>44720</v>
      </c>
      <c r="T34" s="4" t="s">
        <v>34</v>
      </c>
      <c r="U34" s="4">
        <v>549</v>
      </c>
      <c r="V34" s="4">
        <v>0</v>
      </c>
      <c r="W34" s="4">
        <v>0</v>
      </c>
      <c r="X34" s="4" t="s">
        <v>35</v>
      </c>
      <c r="Y34" s="4" t="s">
        <v>150</v>
      </c>
    </row>
    <row r="35" s="4" customFormat="1" spans="1:25">
      <c r="A35" s="4" t="s">
        <v>151</v>
      </c>
      <c r="B35" s="4" t="s">
        <v>26</v>
      </c>
      <c r="C35" s="4" t="s">
        <v>27</v>
      </c>
      <c r="D35" s="4" t="s">
        <v>152</v>
      </c>
      <c r="E35" s="4" t="s">
        <v>153</v>
      </c>
      <c r="F35" s="6">
        <v>44704</v>
      </c>
      <c r="G35" s="6">
        <v>44705</v>
      </c>
      <c r="H35" s="4">
        <v>1</v>
      </c>
      <c r="I35" s="4">
        <v>1</v>
      </c>
      <c r="J35" s="4">
        <v>1</v>
      </c>
      <c r="K35" s="4" t="s">
        <v>30</v>
      </c>
      <c r="L35" s="4">
        <v>167</v>
      </c>
      <c r="M35" s="4">
        <v>167</v>
      </c>
      <c r="N35" s="4" t="s">
        <v>154</v>
      </c>
      <c r="O35" s="4" t="s">
        <v>32</v>
      </c>
      <c r="P35" s="4" t="s">
        <v>33</v>
      </c>
      <c r="Q35" s="4">
        <v>0</v>
      </c>
      <c r="R35" s="7">
        <v>44704</v>
      </c>
      <c r="S35" s="6">
        <v>44720</v>
      </c>
      <c r="T35" s="4" t="s">
        <v>34</v>
      </c>
      <c r="U35" s="4">
        <v>167</v>
      </c>
      <c r="V35" s="4">
        <v>0</v>
      </c>
      <c r="W35" s="4">
        <v>0</v>
      </c>
      <c r="X35" s="4" t="s">
        <v>35</v>
      </c>
      <c r="Y3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8"/>
  <sheetViews>
    <sheetView tabSelected="1" workbookViewId="0">
      <selection activeCell="A37" sqref="A37:A38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155</v>
      </c>
    </row>
    <row r="2" s="4" customFormat="1" spans="1:9">
      <c r="A2" s="5">
        <v>17953596944</v>
      </c>
      <c r="B2" s="6">
        <v>44704</v>
      </c>
      <c r="C2" s="6">
        <v>44705</v>
      </c>
      <c r="D2" s="4">
        <v>413</v>
      </c>
      <c r="E2" s="4" t="str">
        <f>VLOOKUP(A2,HOP!A:L,12,0)</f>
        <v>413.00</v>
      </c>
      <c r="F2" s="4" t="str">
        <f>VLOOKUP(A2,HOP!A:C,3,0)</f>
        <v>2555670</v>
      </c>
      <c r="G2" s="4">
        <f>D2-E2</f>
        <v>0</v>
      </c>
      <c r="H2" s="4" t="str">
        <f>$H$1&amp;F2</f>
        <v>，2555670</v>
      </c>
      <c r="I2" s="4" t="str">
        <f>VLOOKUP(A2,HOP!A:U,21,0)</f>
        <v>直连</v>
      </c>
    </row>
    <row r="3" s="4" customFormat="1" hidden="1" spans="1:9">
      <c r="A3" s="5">
        <v>17953753643</v>
      </c>
      <c r="B3" s="6">
        <v>44704</v>
      </c>
      <c r="C3" s="6">
        <v>44705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1" si="0">D3-E3</f>
        <v>#N/A</v>
      </c>
      <c r="H3" s="4" t="e">
        <f t="shared" ref="H3:H31" si="1">$H$1&amp;F3</f>
        <v>#N/A</v>
      </c>
      <c r="I3" s="4" t="e">
        <f>VLOOKUP(A3,HOP!A:U,21,0)</f>
        <v>#N/A</v>
      </c>
    </row>
    <row r="4" s="4" customFormat="1" spans="1:9">
      <c r="A4" s="5">
        <v>17961461710</v>
      </c>
      <c r="B4" s="6">
        <v>44704</v>
      </c>
      <c r="C4" s="6">
        <v>44705</v>
      </c>
      <c r="D4" s="4">
        <v>90</v>
      </c>
      <c r="E4" s="4" t="str">
        <f>VLOOKUP(A4,HOP!A:L,12,0)</f>
        <v>90.00</v>
      </c>
      <c r="F4" s="4" t="str">
        <f>VLOOKUP(A4,HOP!A:C,3,0)</f>
        <v>2557166</v>
      </c>
      <c r="G4" s="4">
        <f t="shared" si="0"/>
        <v>0</v>
      </c>
      <c r="H4" s="4" t="str">
        <f t="shared" si="1"/>
        <v>，2557166</v>
      </c>
      <c r="I4" s="4" t="str">
        <f>VLOOKUP(A4,HOP!A:U,21,0)</f>
        <v>直连</v>
      </c>
    </row>
    <row r="5" s="4" customFormat="1" spans="1:9">
      <c r="A5" s="5">
        <v>17969257309</v>
      </c>
      <c r="B5" s="6">
        <v>44704</v>
      </c>
      <c r="C5" s="6">
        <v>44705</v>
      </c>
      <c r="D5" s="4">
        <v>549</v>
      </c>
      <c r="E5" s="4" t="str">
        <f>VLOOKUP(A5,HOP!A:L,12,0)</f>
        <v>549.00</v>
      </c>
      <c r="F5" s="4" t="str">
        <f>VLOOKUP(A5,HOP!A:C,3,0)</f>
        <v>2558820</v>
      </c>
      <c r="G5" s="4">
        <f t="shared" si="0"/>
        <v>0</v>
      </c>
      <c r="H5" s="4" t="str">
        <f t="shared" si="1"/>
        <v>，2558820</v>
      </c>
      <c r="I5" s="4" t="str">
        <f>VLOOKUP(A5,HOP!A:U,21,0)</f>
        <v>直连</v>
      </c>
    </row>
    <row r="6" s="4" customFormat="1" spans="1:9">
      <c r="A6" s="5">
        <v>17972087115</v>
      </c>
      <c r="B6" s="6">
        <v>44704</v>
      </c>
      <c r="C6" s="6">
        <v>44705</v>
      </c>
      <c r="D6" s="4">
        <v>163</v>
      </c>
      <c r="E6" s="4" t="str">
        <f>VLOOKUP(A6,HOP!A:L,12,0)</f>
        <v>163.00</v>
      </c>
      <c r="F6" s="4" t="str">
        <f>VLOOKUP(A6,HOP!A:C,3,0)</f>
        <v>2559196</v>
      </c>
      <c r="G6" s="4">
        <f t="shared" si="0"/>
        <v>0</v>
      </c>
      <c r="H6" s="4" t="str">
        <f t="shared" si="1"/>
        <v>，2559196</v>
      </c>
      <c r="I6" s="4" t="str">
        <f>VLOOKUP(A6,HOP!A:U,21,0)</f>
        <v>直连</v>
      </c>
    </row>
    <row r="7" s="4" customFormat="1" hidden="1" spans="1:9">
      <c r="A7" s="5">
        <v>17972897271</v>
      </c>
      <c r="B7" s="6">
        <v>44703</v>
      </c>
      <c r="C7" s="6">
        <v>44705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17977491812</v>
      </c>
      <c r="B8" s="6">
        <v>44704</v>
      </c>
      <c r="C8" s="6">
        <v>44705</v>
      </c>
      <c r="D8" s="4">
        <v>673</v>
      </c>
      <c r="E8" s="4" t="str">
        <f>VLOOKUP(A8,HOP!A:L,12,0)</f>
        <v>673.00</v>
      </c>
      <c r="F8" s="4" t="str">
        <f>VLOOKUP(A8,HOP!A:C,3,0)</f>
        <v>2560723</v>
      </c>
      <c r="G8" s="4">
        <f t="shared" si="0"/>
        <v>0</v>
      </c>
      <c r="H8" s="4" t="str">
        <f t="shared" si="1"/>
        <v>，2560723</v>
      </c>
      <c r="I8" s="4" t="str">
        <f>VLOOKUP(A8,HOP!A:U,21,0)</f>
        <v>直连</v>
      </c>
    </row>
    <row r="9" s="4" customFormat="1" spans="1:9">
      <c r="A9" s="5">
        <v>17981437795</v>
      </c>
      <c r="B9" s="6">
        <v>44704</v>
      </c>
      <c r="C9" s="6">
        <v>44705</v>
      </c>
      <c r="D9" s="4">
        <v>126</v>
      </c>
      <c r="E9" s="4" t="str">
        <f>VLOOKUP(A9,HOP!A:L,12,0)</f>
        <v>126.00</v>
      </c>
      <c r="F9" s="4" t="str">
        <f>VLOOKUP(A9,HOP!A:C,3,0)</f>
        <v>2561616</v>
      </c>
      <c r="G9" s="4">
        <f t="shared" si="0"/>
        <v>0</v>
      </c>
      <c r="H9" s="4" t="str">
        <f t="shared" si="1"/>
        <v>，2561616</v>
      </c>
      <c r="I9" s="4" t="str">
        <f>VLOOKUP(A9,HOP!A:U,21,0)</f>
        <v>直连</v>
      </c>
    </row>
    <row r="10" s="4" customFormat="1" hidden="1" spans="1:9">
      <c r="A10" s="5">
        <v>17981541414</v>
      </c>
      <c r="B10" s="6">
        <v>44704</v>
      </c>
      <c r="C10" s="6">
        <v>44705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17981563201</v>
      </c>
      <c r="B11" s="6">
        <v>44704</v>
      </c>
      <c r="C11" s="6">
        <v>44705</v>
      </c>
      <c r="D11" s="4">
        <v>270</v>
      </c>
      <c r="E11" s="4" t="str">
        <f>VLOOKUP(A11,HOP!A:L,12,0)</f>
        <v>270.00</v>
      </c>
      <c r="F11" s="4" t="str">
        <f>VLOOKUP(A11,HOP!A:C,3,0)</f>
        <v>2561703</v>
      </c>
      <c r="G11" s="4">
        <f t="shared" si="0"/>
        <v>0</v>
      </c>
      <c r="H11" s="4" t="str">
        <f t="shared" si="1"/>
        <v>，2561703</v>
      </c>
      <c r="I11" s="4" t="str">
        <f>VLOOKUP(A11,HOP!A:U,21,0)</f>
        <v>直连</v>
      </c>
    </row>
    <row r="12" s="4" customFormat="1" spans="1:9">
      <c r="A12" s="5">
        <v>17981583422</v>
      </c>
      <c r="B12" s="6">
        <v>44704</v>
      </c>
      <c r="C12" s="6">
        <v>44705</v>
      </c>
      <c r="D12" s="4">
        <v>117</v>
      </c>
      <c r="E12" s="4" t="str">
        <f>VLOOKUP(A12,HOP!A:L,12,0)</f>
        <v>117.00</v>
      </c>
      <c r="F12" s="4" t="str">
        <f>VLOOKUP(A12,HOP!A:C,3,0)</f>
        <v>2561719</v>
      </c>
      <c r="G12" s="4">
        <f t="shared" si="0"/>
        <v>0</v>
      </c>
      <c r="H12" s="4" t="str">
        <f t="shared" si="1"/>
        <v>，2561719</v>
      </c>
      <c r="I12" s="4" t="str">
        <f>VLOOKUP(A12,HOP!A:U,21,0)</f>
        <v>直连</v>
      </c>
    </row>
    <row r="13" s="4" customFormat="1" spans="1:9">
      <c r="A13" s="5">
        <v>17981576358</v>
      </c>
      <c r="B13" s="6">
        <v>44704</v>
      </c>
      <c r="C13" s="6">
        <v>44705</v>
      </c>
      <c r="D13" s="4">
        <v>127</v>
      </c>
      <c r="E13" s="4" t="str">
        <f>VLOOKUP(A13,HOP!A:L,12,0)</f>
        <v>127.00</v>
      </c>
      <c r="F13" s="4" t="str">
        <f>VLOOKUP(A13,HOP!A:C,3,0)</f>
        <v>2561712</v>
      </c>
      <c r="G13" s="4">
        <f t="shared" si="0"/>
        <v>0</v>
      </c>
      <c r="H13" s="4" t="str">
        <f t="shared" si="1"/>
        <v>，2561712</v>
      </c>
      <c r="I13" s="4" t="str">
        <f>VLOOKUP(A13,HOP!A:U,21,0)</f>
        <v>直连</v>
      </c>
    </row>
    <row r="14" s="4" customFormat="1" spans="1:9">
      <c r="A14" s="5">
        <v>17981592130</v>
      </c>
      <c r="B14" s="6">
        <v>44704</v>
      </c>
      <c r="C14" s="6">
        <v>44705</v>
      </c>
      <c r="D14" s="4">
        <v>89</v>
      </c>
      <c r="E14" s="4" t="str">
        <f>VLOOKUP(A14,HOP!A:L,12,0)</f>
        <v>89.00</v>
      </c>
      <c r="F14" s="4" t="str">
        <f>VLOOKUP(A14,HOP!A:C,3,0)</f>
        <v>2561723</v>
      </c>
      <c r="G14" s="4">
        <f t="shared" si="0"/>
        <v>0</v>
      </c>
      <c r="H14" s="4" t="str">
        <f t="shared" si="1"/>
        <v>，2561723</v>
      </c>
      <c r="I14" s="4" t="str">
        <f>VLOOKUP(A14,HOP!A:U,21,0)</f>
        <v>直连</v>
      </c>
    </row>
    <row r="15" s="4" customFormat="1" spans="1:9">
      <c r="A15" s="5">
        <v>17981615832</v>
      </c>
      <c r="B15" s="6">
        <v>44704</v>
      </c>
      <c r="C15" s="6">
        <v>44705</v>
      </c>
      <c r="D15" s="4">
        <v>132</v>
      </c>
      <c r="E15" s="4" t="str">
        <f>VLOOKUP(A15,HOP!A:L,12,0)</f>
        <v>132.00</v>
      </c>
      <c r="F15" s="4" t="str">
        <f>VLOOKUP(A15,HOP!A:C,3,0)</f>
        <v>2561741</v>
      </c>
      <c r="G15" s="4">
        <f t="shared" si="0"/>
        <v>0</v>
      </c>
      <c r="H15" s="4" t="str">
        <f t="shared" si="1"/>
        <v>，2561741</v>
      </c>
      <c r="I15" s="4" t="str">
        <f>VLOOKUP(A15,HOP!A:U,21,0)</f>
        <v>直连</v>
      </c>
    </row>
    <row r="16" s="4" customFormat="1" spans="1:9">
      <c r="A16" s="5">
        <v>17981695949</v>
      </c>
      <c r="B16" s="6">
        <v>44704</v>
      </c>
      <c r="C16" s="6">
        <v>44705</v>
      </c>
      <c r="D16" s="4">
        <v>75</v>
      </c>
      <c r="E16" s="4" t="str">
        <f>VLOOKUP(A16,HOP!A:L,12,0)</f>
        <v>75.00</v>
      </c>
      <c r="F16" s="4" t="str">
        <f>VLOOKUP(A16,HOP!A:C,3,0)</f>
        <v>2561803</v>
      </c>
      <c r="G16" s="4">
        <f t="shared" si="0"/>
        <v>0</v>
      </c>
      <c r="H16" s="4" t="str">
        <f t="shared" si="1"/>
        <v>，2561803</v>
      </c>
      <c r="I16" s="4" t="str">
        <f>VLOOKUP(A16,HOP!A:U,21,0)</f>
        <v>直连</v>
      </c>
    </row>
    <row r="17" s="4" customFormat="1" spans="1:9">
      <c r="A17" s="5">
        <v>17981721038</v>
      </c>
      <c r="B17" s="6">
        <v>44704</v>
      </c>
      <c r="C17" s="6">
        <v>44705</v>
      </c>
      <c r="D17" s="4">
        <v>132</v>
      </c>
      <c r="E17" s="4" t="str">
        <f>VLOOKUP(A17,HOP!A:L,12,0)</f>
        <v>132.00</v>
      </c>
      <c r="F17" s="4" t="str">
        <f>VLOOKUP(A17,HOP!A:C,3,0)</f>
        <v>2561820</v>
      </c>
      <c r="G17" s="4">
        <f t="shared" si="0"/>
        <v>0</v>
      </c>
      <c r="H17" s="4" t="str">
        <f t="shared" si="1"/>
        <v>，2561820</v>
      </c>
      <c r="I17" s="4" t="str">
        <f>VLOOKUP(A17,HOP!A:U,21,0)</f>
        <v>直连</v>
      </c>
    </row>
    <row r="18" s="4" customFormat="1" spans="1:9">
      <c r="A18" s="5">
        <v>17981751884</v>
      </c>
      <c r="B18" s="6">
        <v>44704</v>
      </c>
      <c r="C18" s="6">
        <v>44705</v>
      </c>
      <c r="D18" s="4">
        <v>132</v>
      </c>
      <c r="E18" s="4" t="str">
        <f>VLOOKUP(A18,HOP!A:L,12,0)</f>
        <v>132.00</v>
      </c>
      <c r="F18" s="4" t="str">
        <f>VLOOKUP(A18,HOP!A:C,3,0)</f>
        <v>2561844</v>
      </c>
      <c r="G18" s="4">
        <f t="shared" si="0"/>
        <v>0</v>
      </c>
      <c r="H18" s="4" t="str">
        <f t="shared" si="1"/>
        <v>，2561844</v>
      </c>
      <c r="I18" s="4" t="str">
        <f>VLOOKUP(A18,HOP!A:U,21,0)</f>
        <v>直连</v>
      </c>
    </row>
    <row r="19" s="4" customFormat="1" spans="1:9">
      <c r="A19" s="5">
        <v>17981756872</v>
      </c>
      <c r="B19" s="6">
        <v>44704</v>
      </c>
      <c r="C19" s="6">
        <v>44705</v>
      </c>
      <c r="D19" s="4">
        <v>257</v>
      </c>
      <c r="E19" s="4" t="str">
        <f>VLOOKUP(A19,HOP!A:L,12,0)</f>
        <v>257.00</v>
      </c>
      <c r="F19" s="4" t="str">
        <f>VLOOKUP(A19,HOP!A:C,3,0)</f>
        <v>2561848</v>
      </c>
      <c r="G19" s="4">
        <f t="shared" si="0"/>
        <v>0</v>
      </c>
      <c r="H19" s="4" t="str">
        <f t="shared" si="1"/>
        <v>，2561848</v>
      </c>
      <c r="I19" s="4" t="str">
        <f>VLOOKUP(A19,HOP!A:U,21,0)</f>
        <v>直连</v>
      </c>
    </row>
    <row r="20" s="4" customFormat="1" spans="1:9">
      <c r="A20" s="5">
        <v>17983731645</v>
      </c>
      <c r="B20" s="6">
        <v>44704</v>
      </c>
      <c r="C20" s="6">
        <v>44705</v>
      </c>
      <c r="D20" s="4">
        <v>165</v>
      </c>
      <c r="E20" s="4" t="str">
        <f>VLOOKUP(A20,HOP!A:L,12,0)</f>
        <v>165.00</v>
      </c>
      <c r="F20" s="4" t="str">
        <f>VLOOKUP(A20,HOP!A:C,3,0)</f>
        <v>2561863</v>
      </c>
      <c r="G20" s="4">
        <f t="shared" si="0"/>
        <v>0</v>
      </c>
      <c r="H20" s="4" t="str">
        <f t="shared" si="1"/>
        <v>，2561863</v>
      </c>
      <c r="I20" s="4" t="str">
        <f>VLOOKUP(A20,HOP!A:U,21,0)</f>
        <v>直连</v>
      </c>
    </row>
    <row r="21" s="4" customFormat="1" hidden="1" spans="1:9">
      <c r="A21" s="5">
        <v>17983787220</v>
      </c>
      <c r="B21" s="6">
        <v>44704</v>
      </c>
      <c r="C21" s="6">
        <v>44705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spans="1:9">
      <c r="A22" s="5">
        <v>17983823969</v>
      </c>
      <c r="B22" s="6">
        <v>44704</v>
      </c>
      <c r="C22" s="6">
        <v>44705</v>
      </c>
      <c r="D22" s="4">
        <v>177</v>
      </c>
      <c r="E22" s="4" t="str">
        <f>VLOOKUP(A22,HOP!A:L,12,0)</f>
        <v>177.00</v>
      </c>
      <c r="F22" s="4" t="str">
        <f>VLOOKUP(A22,HOP!A:C,3,0)</f>
        <v>2561896</v>
      </c>
      <c r="G22" s="4">
        <f t="shared" si="0"/>
        <v>0</v>
      </c>
      <c r="H22" s="4" t="str">
        <f t="shared" si="1"/>
        <v>，2561896</v>
      </c>
      <c r="I22" s="4" t="str">
        <f>VLOOKUP(A22,HOP!A:U,21,0)</f>
        <v>直连</v>
      </c>
    </row>
    <row r="23" s="4" customFormat="1" spans="1:9">
      <c r="A23" s="5">
        <v>17983958703</v>
      </c>
      <c r="B23" s="6">
        <v>44704</v>
      </c>
      <c r="C23" s="6">
        <v>44705</v>
      </c>
      <c r="D23" s="4">
        <v>114</v>
      </c>
      <c r="E23" s="4" t="str">
        <f>VLOOKUP(A23,HOP!A:L,12,0)</f>
        <v>114.00</v>
      </c>
      <c r="F23" s="4" t="str">
        <f>VLOOKUP(A23,HOP!A:C,3,0)</f>
        <v>2561907</v>
      </c>
      <c r="G23" s="4">
        <f t="shared" si="0"/>
        <v>0</v>
      </c>
      <c r="H23" s="4" t="str">
        <f t="shared" si="1"/>
        <v>，2561907</v>
      </c>
      <c r="I23" s="4" t="str">
        <f>VLOOKUP(A23,HOP!A:U,21,0)</f>
        <v>直连</v>
      </c>
    </row>
    <row r="24" s="4" customFormat="1" spans="1:9">
      <c r="A24" s="5">
        <v>17984042507</v>
      </c>
      <c r="B24" s="6">
        <v>44704</v>
      </c>
      <c r="C24" s="6">
        <v>44705</v>
      </c>
      <c r="D24" s="4">
        <v>78</v>
      </c>
      <c r="E24" s="4" t="str">
        <f>VLOOKUP(A24,HOP!A:L,12,0)</f>
        <v>78.00</v>
      </c>
      <c r="F24" s="4" t="str">
        <f>VLOOKUP(A24,HOP!A:C,3,0)</f>
        <v>2561920</v>
      </c>
      <c r="G24" s="4">
        <f t="shared" si="0"/>
        <v>0</v>
      </c>
      <c r="H24" s="4" t="str">
        <f t="shared" si="1"/>
        <v>，2561920</v>
      </c>
      <c r="I24" s="4" t="str">
        <f>VLOOKUP(A24,HOP!A:U,21,0)</f>
        <v>直连</v>
      </c>
    </row>
    <row r="25" s="4" customFormat="1" spans="1:9">
      <c r="A25" s="5">
        <v>17984161897</v>
      </c>
      <c r="B25" s="6">
        <v>44704</v>
      </c>
      <c r="C25" s="6">
        <v>44705</v>
      </c>
      <c r="D25" s="4">
        <v>99</v>
      </c>
      <c r="E25" s="4" t="str">
        <f>VLOOKUP(A25,HOP!A:L,12,0)</f>
        <v>99.00</v>
      </c>
      <c r="F25" s="4" t="str">
        <f>VLOOKUP(A25,HOP!A:C,3,0)</f>
        <v>2561959</v>
      </c>
      <c r="G25" s="4">
        <f t="shared" si="0"/>
        <v>0</v>
      </c>
      <c r="H25" s="4" t="str">
        <f t="shared" si="1"/>
        <v>，2561959</v>
      </c>
      <c r="I25" s="4" t="str">
        <f>VLOOKUP(A25,HOP!A:U,21,0)</f>
        <v>直连</v>
      </c>
    </row>
    <row r="26" s="4" customFormat="1" spans="1:9">
      <c r="A26" s="5">
        <v>17984170898</v>
      </c>
      <c r="B26" s="6">
        <v>44704</v>
      </c>
      <c r="C26" s="6">
        <v>44705</v>
      </c>
      <c r="D26" s="4">
        <v>72</v>
      </c>
      <c r="E26" s="4" t="str">
        <f>VLOOKUP(A26,HOP!A:L,12,0)</f>
        <v>72.00</v>
      </c>
      <c r="F26" s="4" t="str">
        <f>VLOOKUP(A26,HOP!A:C,3,0)</f>
        <v>2561962</v>
      </c>
      <c r="G26" s="4">
        <f t="shared" si="0"/>
        <v>0</v>
      </c>
      <c r="H26" s="4" t="str">
        <f t="shared" si="1"/>
        <v>，2561962</v>
      </c>
      <c r="I26" s="4" t="str">
        <f>VLOOKUP(A26,HOP!A:U,21,0)</f>
        <v>直连</v>
      </c>
    </row>
    <row r="27" s="4" customFormat="1" spans="1:9">
      <c r="A27" s="5">
        <v>17984259977</v>
      </c>
      <c r="B27" s="6">
        <v>44704</v>
      </c>
      <c r="C27" s="6">
        <v>44705</v>
      </c>
      <c r="D27" s="4">
        <v>95</v>
      </c>
      <c r="E27" s="4" t="str">
        <f>VLOOKUP(A27,HOP!A:L,12,0)</f>
        <v>95.00</v>
      </c>
      <c r="F27" s="4" t="str">
        <f>VLOOKUP(A27,HOP!A:C,3,0)</f>
        <v>2561994</v>
      </c>
      <c r="G27" s="4">
        <f t="shared" si="0"/>
        <v>0</v>
      </c>
      <c r="H27" s="4" t="str">
        <f t="shared" si="1"/>
        <v>，2561994</v>
      </c>
      <c r="I27" s="4" t="str">
        <f>VLOOKUP(A27,HOP!A:U,21,0)</f>
        <v>直连</v>
      </c>
    </row>
    <row r="28" s="4" customFormat="1" spans="1:9">
      <c r="A28" s="5">
        <v>17984312983</v>
      </c>
      <c r="B28" s="6">
        <v>44704</v>
      </c>
      <c r="C28" s="6">
        <v>44705</v>
      </c>
      <c r="D28" s="4">
        <v>148</v>
      </c>
      <c r="E28" s="4" t="str">
        <f>VLOOKUP(A28,HOP!A:L,12,0)</f>
        <v>148.00</v>
      </c>
      <c r="F28" s="4" t="str">
        <f>VLOOKUP(A28,HOP!A:C,3,0)</f>
        <v>2562014</v>
      </c>
      <c r="G28" s="4">
        <f t="shared" si="0"/>
        <v>0</v>
      </c>
      <c r="H28" s="4" t="str">
        <f t="shared" si="1"/>
        <v>，2562014</v>
      </c>
      <c r="I28" s="4" t="str">
        <f>VLOOKUP(A28,HOP!A:U,21,0)</f>
        <v>直连</v>
      </c>
    </row>
    <row r="29" s="4" customFormat="1" spans="1:9">
      <c r="A29" s="5">
        <v>17984322043</v>
      </c>
      <c r="B29" s="6">
        <v>44704</v>
      </c>
      <c r="C29" s="6">
        <v>44705</v>
      </c>
      <c r="D29" s="4">
        <v>177</v>
      </c>
      <c r="E29" s="4" t="str">
        <f>VLOOKUP(A29,HOP!A:L,12,0)</f>
        <v>177.00</v>
      </c>
      <c r="F29" s="4" t="str">
        <f>VLOOKUP(A29,HOP!A:C,3,0)</f>
        <v>2562015</v>
      </c>
      <c r="G29" s="4">
        <f t="shared" si="0"/>
        <v>0</v>
      </c>
      <c r="H29" s="4" t="str">
        <f t="shared" si="1"/>
        <v>，2562015</v>
      </c>
      <c r="I29" s="4" t="str">
        <f>VLOOKUP(A29,HOP!A:U,21,0)</f>
        <v>直连</v>
      </c>
    </row>
    <row r="30" s="4" customFormat="1" spans="1:9">
      <c r="A30" s="5">
        <v>17984360776</v>
      </c>
      <c r="B30" s="6">
        <v>44704</v>
      </c>
      <c r="C30" s="6">
        <v>44705</v>
      </c>
      <c r="D30" s="4">
        <v>549</v>
      </c>
      <c r="E30" s="4" t="str">
        <f>VLOOKUP(A30,HOP!A:L,12,0)</f>
        <v>549.00</v>
      </c>
      <c r="F30" s="4" t="str">
        <f>VLOOKUP(A30,HOP!A:C,3,0)</f>
        <v>2562027</v>
      </c>
      <c r="G30" s="4">
        <f t="shared" si="0"/>
        <v>0</v>
      </c>
      <c r="H30" s="4" t="str">
        <f t="shared" si="1"/>
        <v>，2562027</v>
      </c>
      <c r="I30" s="4" t="str">
        <f>VLOOKUP(A30,HOP!A:U,21,0)</f>
        <v>直连</v>
      </c>
    </row>
    <row r="31" s="4" customFormat="1" spans="1:9">
      <c r="A31" s="5">
        <v>17984401750</v>
      </c>
      <c r="B31" s="6">
        <v>44704</v>
      </c>
      <c r="C31" s="6">
        <v>44705</v>
      </c>
      <c r="D31" s="4">
        <v>167</v>
      </c>
      <c r="E31" s="4" t="str">
        <f>VLOOKUP(A31,HOP!A:L,12,0)</f>
        <v>167.00</v>
      </c>
      <c r="F31" s="4" t="str">
        <f>VLOOKUP(A31,HOP!A:C,3,0)</f>
        <v>2562036</v>
      </c>
      <c r="G31" s="4">
        <f t="shared" si="0"/>
        <v>0</v>
      </c>
      <c r="H31" s="4" t="str">
        <f t="shared" si="1"/>
        <v>，2562036</v>
      </c>
      <c r="I31" s="4" t="str">
        <f>VLOOKUP(A31,HOP!A:U,21,0)</f>
        <v>直连</v>
      </c>
    </row>
    <row r="33" spans="4:4">
      <c r="D33" s="4">
        <f>SUM(D2:D32)</f>
        <v>5186</v>
      </c>
    </row>
    <row r="37" spans="1:1">
      <c r="A37" s="4" t="s">
        <v>156</v>
      </c>
    </row>
    <row r="38" spans="1:1">
      <c r="A38" s="4" t="s">
        <v>157</v>
      </c>
    </row>
  </sheetData>
  <autoFilter ref="A1:X31">
    <filterColumn colId="3">
      <filters>
        <filter val="90"/>
        <filter val="413"/>
        <filter val="114"/>
        <filter val="95"/>
        <filter val="117"/>
        <filter val="257"/>
        <filter val="99"/>
        <filter val="163"/>
        <filter val="165"/>
        <filter val="126"/>
        <filter val="127"/>
        <filter val="167"/>
        <filter val="270"/>
        <filter val="72"/>
        <filter val="132"/>
        <filter val="673"/>
        <filter val="75"/>
        <filter val="177"/>
        <filter val="78"/>
        <filter val="148"/>
        <filter val="89"/>
        <filter val="5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158</v>
      </c>
      <c r="B1" s="2" t="s">
        <v>159</v>
      </c>
      <c r="C1" s="2" t="s">
        <v>160</v>
      </c>
      <c r="D1" s="2" t="s">
        <v>161</v>
      </c>
      <c r="E1" s="2" t="s">
        <v>13</v>
      </c>
      <c r="F1" s="2" t="s">
        <v>5</v>
      </c>
      <c r="G1" s="2" t="s">
        <v>6</v>
      </c>
      <c r="H1" s="2" t="s">
        <v>162</v>
      </c>
      <c r="I1" s="2" t="s">
        <v>163</v>
      </c>
      <c r="J1" s="2" t="s">
        <v>164</v>
      </c>
      <c r="K1" s="2" t="s">
        <v>165</v>
      </c>
      <c r="L1" s="2" t="s">
        <v>166</v>
      </c>
      <c r="M1" s="2" t="s">
        <v>167</v>
      </c>
      <c r="N1" s="2" t="s">
        <v>168</v>
      </c>
      <c r="O1" s="2" t="s">
        <v>169</v>
      </c>
      <c r="P1" s="2" t="s">
        <v>170</v>
      </c>
      <c r="Q1" s="2" t="s">
        <v>171</v>
      </c>
      <c r="R1" s="2" t="s">
        <v>172</v>
      </c>
      <c r="S1" s="2" t="s">
        <v>173</v>
      </c>
      <c r="T1" s="2" t="s">
        <v>174</v>
      </c>
      <c r="U1" s="2" t="s">
        <v>175</v>
      </c>
    </row>
    <row r="2" s="1" customFormat="1" spans="1:21">
      <c r="A2" s="3">
        <v>17984401750</v>
      </c>
      <c r="B2" s="1" t="s">
        <v>176</v>
      </c>
      <c r="C2" s="1" t="s">
        <v>177</v>
      </c>
      <c r="D2" s="1" t="s">
        <v>178</v>
      </c>
      <c r="E2" s="1" t="s">
        <v>154</v>
      </c>
      <c r="F2" s="1" t="s">
        <v>176</v>
      </c>
      <c r="G2" s="1" t="s">
        <v>179</v>
      </c>
      <c r="H2" s="1" t="s">
        <v>180</v>
      </c>
      <c r="I2" s="1" t="s">
        <v>181</v>
      </c>
      <c r="J2" s="1" t="s">
        <v>182</v>
      </c>
      <c r="K2" s="1" t="s">
        <v>181</v>
      </c>
      <c r="L2" s="1" t="s">
        <v>181</v>
      </c>
      <c r="M2" s="1" t="s">
        <v>183</v>
      </c>
      <c r="N2" s="1" t="s">
        <v>183</v>
      </c>
      <c r="O2" s="1" t="s">
        <v>184</v>
      </c>
      <c r="P2" s="1" t="s">
        <v>185</v>
      </c>
      <c r="Q2" s="1" t="s">
        <v>186</v>
      </c>
      <c r="R2" s="1" t="s">
        <v>187</v>
      </c>
      <c r="S2" s="1" t="s">
        <v>188</v>
      </c>
      <c r="T2" s="1" t="s">
        <v>189</v>
      </c>
      <c r="U2" s="1" t="s">
        <v>190</v>
      </c>
    </row>
    <row r="3" s="1" customFormat="1" spans="1:21">
      <c r="A3" s="3">
        <v>17984360776</v>
      </c>
      <c r="B3" s="1" t="s">
        <v>176</v>
      </c>
      <c r="C3" s="1" t="s">
        <v>191</v>
      </c>
      <c r="D3" s="1" t="s">
        <v>192</v>
      </c>
      <c r="E3" s="1" t="s">
        <v>193</v>
      </c>
      <c r="F3" s="1" t="s">
        <v>176</v>
      </c>
      <c r="G3" s="1" t="s">
        <v>179</v>
      </c>
      <c r="H3" s="1" t="s">
        <v>180</v>
      </c>
      <c r="I3" s="1" t="s">
        <v>194</v>
      </c>
      <c r="J3" s="1" t="s">
        <v>182</v>
      </c>
      <c r="K3" s="1" t="s">
        <v>194</v>
      </c>
      <c r="L3" s="1" t="s">
        <v>194</v>
      </c>
      <c r="M3" s="1" t="s">
        <v>183</v>
      </c>
      <c r="N3" s="1" t="s">
        <v>183</v>
      </c>
      <c r="O3" s="1" t="s">
        <v>184</v>
      </c>
      <c r="P3" s="1" t="s">
        <v>185</v>
      </c>
      <c r="Q3" s="1" t="s">
        <v>186</v>
      </c>
      <c r="R3" s="1" t="s">
        <v>195</v>
      </c>
      <c r="S3" s="1" t="s">
        <v>188</v>
      </c>
      <c r="T3" s="1" t="s">
        <v>189</v>
      </c>
      <c r="U3" s="1" t="s">
        <v>190</v>
      </c>
    </row>
    <row r="4" s="1" customFormat="1" spans="1:21">
      <c r="A4" s="3">
        <v>17984322043</v>
      </c>
      <c r="B4" s="1" t="s">
        <v>176</v>
      </c>
      <c r="C4" s="1" t="s">
        <v>196</v>
      </c>
      <c r="D4" s="1" t="s">
        <v>197</v>
      </c>
      <c r="E4" s="1" t="s">
        <v>198</v>
      </c>
      <c r="F4" s="1" t="s">
        <v>176</v>
      </c>
      <c r="G4" s="1" t="s">
        <v>179</v>
      </c>
      <c r="H4" s="1" t="s">
        <v>180</v>
      </c>
      <c r="I4" s="1" t="s">
        <v>199</v>
      </c>
      <c r="J4" s="1" t="s">
        <v>182</v>
      </c>
      <c r="K4" s="1" t="s">
        <v>199</v>
      </c>
      <c r="L4" s="1" t="s">
        <v>199</v>
      </c>
      <c r="M4" s="1" t="s">
        <v>183</v>
      </c>
      <c r="N4" s="1" t="s">
        <v>183</v>
      </c>
      <c r="O4" s="1" t="s">
        <v>184</v>
      </c>
      <c r="P4" s="1" t="s">
        <v>185</v>
      </c>
      <c r="Q4" s="1" t="s">
        <v>186</v>
      </c>
      <c r="R4" s="1" t="s">
        <v>200</v>
      </c>
      <c r="S4" s="1" t="s">
        <v>188</v>
      </c>
      <c r="T4" s="1" t="s">
        <v>189</v>
      </c>
      <c r="U4" s="1" t="s">
        <v>190</v>
      </c>
    </row>
    <row r="5" s="1" customFormat="1" spans="1:21">
      <c r="A5" s="3">
        <v>17984312983</v>
      </c>
      <c r="B5" s="1" t="s">
        <v>176</v>
      </c>
      <c r="C5" s="1" t="s">
        <v>201</v>
      </c>
      <c r="D5" s="1" t="s">
        <v>202</v>
      </c>
      <c r="E5" s="1" t="s">
        <v>145</v>
      </c>
      <c r="F5" s="1" t="s">
        <v>176</v>
      </c>
      <c r="G5" s="1" t="s">
        <v>179</v>
      </c>
      <c r="H5" s="1" t="s">
        <v>180</v>
      </c>
      <c r="I5" s="1" t="s">
        <v>203</v>
      </c>
      <c r="J5" s="1" t="s">
        <v>182</v>
      </c>
      <c r="K5" s="1" t="s">
        <v>203</v>
      </c>
      <c r="L5" s="1" t="s">
        <v>203</v>
      </c>
      <c r="M5" s="1" t="s">
        <v>183</v>
      </c>
      <c r="N5" s="1" t="s">
        <v>183</v>
      </c>
      <c r="O5" s="1" t="s">
        <v>184</v>
      </c>
      <c r="P5" s="1" t="s">
        <v>185</v>
      </c>
      <c r="Q5" s="1" t="s">
        <v>186</v>
      </c>
      <c r="R5" s="1" t="s">
        <v>204</v>
      </c>
      <c r="S5" s="1" t="s">
        <v>188</v>
      </c>
      <c r="T5" s="1" t="s">
        <v>189</v>
      </c>
      <c r="U5" s="1" t="s">
        <v>190</v>
      </c>
    </row>
    <row r="6" s="1" customFormat="1" spans="1:21">
      <c r="A6" s="3">
        <v>17984259977</v>
      </c>
      <c r="B6" s="1" t="s">
        <v>176</v>
      </c>
      <c r="C6" s="1" t="s">
        <v>205</v>
      </c>
      <c r="D6" s="1" t="s">
        <v>206</v>
      </c>
      <c r="E6" s="1" t="s">
        <v>141</v>
      </c>
      <c r="F6" s="1" t="s">
        <v>176</v>
      </c>
      <c r="G6" s="1" t="s">
        <v>179</v>
      </c>
      <c r="H6" s="1" t="s">
        <v>180</v>
      </c>
      <c r="I6" s="1" t="s">
        <v>207</v>
      </c>
      <c r="J6" s="1" t="s">
        <v>182</v>
      </c>
      <c r="K6" s="1" t="s">
        <v>207</v>
      </c>
      <c r="L6" s="1" t="s">
        <v>207</v>
      </c>
      <c r="M6" s="1" t="s">
        <v>183</v>
      </c>
      <c r="N6" s="1" t="s">
        <v>183</v>
      </c>
      <c r="O6" s="1" t="s">
        <v>184</v>
      </c>
      <c r="P6" s="1" t="s">
        <v>185</v>
      </c>
      <c r="Q6" s="1" t="s">
        <v>186</v>
      </c>
      <c r="R6" s="1" t="s">
        <v>208</v>
      </c>
      <c r="S6" s="1" t="s">
        <v>188</v>
      </c>
      <c r="T6" s="1" t="s">
        <v>189</v>
      </c>
      <c r="U6" s="1" t="s">
        <v>190</v>
      </c>
    </row>
    <row r="7" s="1" customFormat="1" spans="1:21">
      <c r="A7" s="3">
        <v>17984170898</v>
      </c>
      <c r="B7" s="1" t="s">
        <v>176</v>
      </c>
      <c r="C7" s="1" t="s">
        <v>209</v>
      </c>
      <c r="D7" s="1" t="s">
        <v>210</v>
      </c>
      <c r="E7" s="1" t="s">
        <v>137</v>
      </c>
      <c r="F7" s="1" t="s">
        <v>176</v>
      </c>
      <c r="G7" s="1" t="s">
        <v>179</v>
      </c>
      <c r="H7" s="1" t="s">
        <v>180</v>
      </c>
      <c r="I7" s="1" t="s">
        <v>211</v>
      </c>
      <c r="J7" s="1" t="s">
        <v>182</v>
      </c>
      <c r="K7" s="1" t="s">
        <v>211</v>
      </c>
      <c r="L7" s="1" t="s">
        <v>211</v>
      </c>
      <c r="M7" s="1" t="s">
        <v>183</v>
      </c>
      <c r="N7" s="1" t="s">
        <v>183</v>
      </c>
      <c r="O7" s="1" t="s">
        <v>184</v>
      </c>
      <c r="P7" s="1" t="s">
        <v>185</v>
      </c>
      <c r="Q7" s="1" t="s">
        <v>186</v>
      </c>
      <c r="R7" s="1" t="s">
        <v>212</v>
      </c>
      <c r="S7" s="1" t="s">
        <v>188</v>
      </c>
      <c r="T7" s="1" t="s">
        <v>189</v>
      </c>
      <c r="U7" s="1" t="s">
        <v>190</v>
      </c>
    </row>
    <row r="8" s="1" customFormat="1" spans="1:21">
      <c r="A8" s="3">
        <v>17984161897</v>
      </c>
      <c r="B8" s="1" t="s">
        <v>176</v>
      </c>
      <c r="C8" s="1" t="s">
        <v>213</v>
      </c>
      <c r="D8" s="1" t="s">
        <v>214</v>
      </c>
      <c r="E8" s="1" t="s">
        <v>133</v>
      </c>
      <c r="F8" s="1" t="s">
        <v>176</v>
      </c>
      <c r="G8" s="1" t="s">
        <v>179</v>
      </c>
      <c r="H8" s="1" t="s">
        <v>180</v>
      </c>
      <c r="I8" s="1" t="s">
        <v>215</v>
      </c>
      <c r="J8" s="1" t="s">
        <v>182</v>
      </c>
      <c r="K8" s="1" t="s">
        <v>215</v>
      </c>
      <c r="L8" s="1" t="s">
        <v>215</v>
      </c>
      <c r="M8" s="1" t="s">
        <v>183</v>
      </c>
      <c r="N8" s="1" t="s">
        <v>183</v>
      </c>
      <c r="O8" s="1" t="s">
        <v>184</v>
      </c>
      <c r="P8" s="1" t="s">
        <v>185</v>
      </c>
      <c r="Q8" s="1" t="s">
        <v>186</v>
      </c>
      <c r="R8" s="1" t="s">
        <v>216</v>
      </c>
      <c r="S8" s="1" t="s">
        <v>188</v>
      </c>
      <c r="T8" s="1" t="s">
        <v>189</v>
      </c>
      <c r="U8" s="1" t="s">
        <v>190</v>
      </c>
    </row>
    <row r="9" s="1" customFormat="1" spans="1:21">
      <c r="A9" s="3">
        <v>17984042507</v>
      </c>
      <c r="B9" s="1" t="s">
        <v>176</v>
      </c>
      <c r="C9" s="1" t="s">
        <v>217</v>
      </c>
      <c r="D9" s="1" t="s">
        <v>218</v>
      </c>
      <c r="E9" s="1" t="s">
        <v>129</v>
      </c>
      <c r="F9" s="1" t="s">
        <v>176</v>
      </c>
      <c r="G9" s="1" t="s">
        <v>179</v>
      </c>
      <c r="H9" s="1" t="s">
        <v>180</v>
      </c>
      <c r="I9" s="1" t="s">
        <v>219</v>
      </c>
      <c r="J9" s="1" t="s">
        <v>182</v>
      </c>
      <c r="K9" s="1" t="s">
        <v>219</v>
      </c>
      <c r="L9" s="1" t="s">
        <v>219</v>
      </c>
      <c r="M9" s="1" t="s">
        <v>183</v>
      </c>
      <c r="N9" s="1" t="s">
        <v>183</v>
      </c>
      <c r="O9" s="1" t="s">
        <v>184</v>
      </c>
      <c r="P9" s="1" t="s">
        <v>185</v>
      </c>
      <c r="Q9" s="1" t="s">
        <v>186</v>
      </c>
      <c r="R9" s="1" t="s">
        <v>220</v>
      </c>
      <c r="S9" s="1" t="s">
        <v>188</v>
      </c>
      <c r="T9" s="1" t="s">
        <v>189</v>
      </c>
      <c r="U9" s="1" t="s">
        <v>190</v>
      </c>
    </row>
    <row r="10" s="1" customFormat="1" spans="1:21">
      <c r="A10" s="3">
        <v>17983958703</v>
      </c>
      <c r="B10" s="1" t="s">
        <v>176</v>
      </c>
      <c r="C10" s="1" t="s">
        <v>221</v>
      </c>
      <c r="D10" s="1" t="s">
        <v>222</v>
      </c>
      <c r="E10" s="1" t="s">
        <v>124</v>
      </c>
      <c r="F10" s="1" t="s">
        <v>176</v>
      </c>
      <c r="G10" s="1" t="s">
        <v>179</v>
      </c>
      <c r="H10" s="1" t="s">
        <v>180</v>
      </c>
      <c r="I10" s="1" t="s">
        <v>223</v>
      </c>
      <c r="J10" s="1" t="s">
        <v>182</v>
      </c>
      <c r="K10" s="1" t="s">
        <v>223</v>
      </c>
      <c r="L10" s="1" t="s">
        <v>223</v>
      </c>
      <c r="M10" s="1" t="s">
        <v>183</v>
      </c>
      <c r="N10" s="1" t="s">
        <v>183</v>
      </c>
      <c r="O10" s="1" t="s">
        <v>184</v>
      </c>
      <c r="P10" s="1" t="s">
        <v>185</v>
      </c>
      <c r="Q10" s="1" t="s">
        <v>186</v>
      </c>
      <c r="R10" s="1" t="s">
        <v>224</v>
      </c>
      <c r="S10" s="1" t="s">
        <v>188</v>
      </c>
      <c r="T10" s="1" t="s">
        <v>189</v>
      </c>
      <c r="U10" s="1" t="s">
        <v>190</v>
      </c>
    </row>
    <row r="11" s="1" customFormat="1" spans="1:21">
      <c r="A11" s="3">
        <v>17983823969</v>
      </c>
      <c r="B11" s="1" t="s">
        <v>176</v>
      </c>
      <c r="C11" s="1" t="s">
        <v>225</v>
      </c>
      <c r="D11" s="1" t="s">
        <v>197</v>
      </c>
      <c r="E11" s="1" t="s">
        <v>226</v>
      </c>
      <c r="F11" s="1" t="s">
        <v>176</v>
      </c>
      <c r="G11" s="1" t="s">
        <v>179</v>
      </c>
      <c r="H11" s="1" t="s">
        <v>180</v>
      </c>
      <c r="I11" s="1" t="s">
        <v>199</v>
      </c>
      <c r="J11" s="1" t="s">
        <v>182</v>
      </c>
      <c r="K11" s="1" t="s">
        <v>199</v>
      </c>
      <c r="L11" s="1" t="s">
        <v>199</v>
      </c>
      <c r="M11" s="1" t="s">
        <v>183</v>
      </c>
      <c r="N11" s="1" t="s">
        <v>183</v>
      </c>
      <c r="O11" s="1" t="s">
        <v>184</v>
      </c>
      <c r="P11" s="1" t="s">
        <v>185</v>
      </c>
      <c r="Q11" s="1" t="s">
        <v>186</v>
      </c>
      <c r="R11" s="1" t="s">
        <v>227</v>
      </c>
      <c r="S11" s="1" t="s">
        <v>188</v>
      </c>
      <c r="T11" s="1" t="s">
        <v>189</v>
      </c>
      <c r="U11" s="1" t="s">
        <v>190</v>
      </c>
    </row>
    <row r="12" s="1" customFormat="1" spans="1:21">
      <c r="A12" s="3">
        <v>17983731645</v>
      </c>
      <c r="B12" s="1" t="s">
        <v>176</v>
      </c>
      <c r="C12" s="1" t="s">
        <v>228</v>
      </c>
      <c r="D12" s="1" t="s">
        <v>229</v>
      </c>
      <c r="E12" s="1" t="s">
        <v>112</v>
      </c>
      <c r="F12" s="1" t="s">
        <v>176</v>
      </c>
      <c r="G12" s="1" t="s">
        <v>179</v>
      </c>
      <c r="H12" s="1" t="s">
        <v>180</v>
      </c>
      <c r="I12" s="1" t="s">
        <v>230</v>
      </c>
      <c r="J12" s="1" t="s">
        <v>182</v>
      </c>
      <c r="K12" s="1" t="s">
        <v>230</v>
      </c>
      <c r="L12" s="1" t="s">
        <v>230</v>
      </c>
      <c r="M12" s="1" t="s">
        <v>183</v>
      </c>
      <c r="N12" s="1" t="s">
        <v>183</v>
      </c>
      <c r="O12" s="1" t="s">
        <v>184</v>
      </c>
      <c r="P12" s="1" t="s">
        <v>185</v>
      </c>
      <c r="Q12" s="1" t="s">
        <v>186</v>
      </c>
      <c r="R12" s="1" t="s">
        <v>231</v>
      </c>
      <c r="S12" s="1" t="s">
        <v>188</v>
      </c>
      <c r="T12" s="1" t="s">
        <v>189</v>
      </c>
      <c r="U12" s="1" t="s">
        <v>190</v>
      </c>
    </row>
    <row r="13" s="1" customFormat="1" spans="1:21">
      <c r="A13" s="3">
        <v>17981756872</v>
      </c>
      <c r="B13" s="1" t="s">
        <v>176</v>
      </c>
      <c r="C13" s="1" t="s">
        <v>232</v>
      </c>
      <c r="D13" s="1" t="s">
        <v>233</v>
      </c>
      <c r="E13" s="1" t="s">
        <v>108</v>
      </c>
      <c r="F13" s="1" t="s">
        <v>176</v>
      </c>
      <c r="G13" s="1" t="s">
        <v>179</v>
      </c>
      <c r="H13" s="1" t="s">
        <v>180</v>
      </c>
      <c r="I13" s="1" t="s">
        <v>234</v>
      </c>
      <c r="J13" s="1" t="s">
        <v>182</v>
      </c>
      <c r="K13" s="1" t="s">
        <v>234</v>
      </c>
      <c r="L13" s="1" t="s">
        <v>234</v>
      </c>
      <c r="M13" s="1" t="s">
        <v>183</v>
      </c>
      <c r="N13" s="1" t="s">
        <v>183</v>
      </c>
      <c r="O13" s="1" t="s">
        <v>184</v>
      </c>
      <c r="P13" s="1" t="s">
        <v>185</v>
      </c>
      <c r="Q13" s="1" t="s">
        <v>186</v>
      </c>
      <c r="R13" s="1" t="s">
        <v>235</v>
      </c>
      <c r="S13" s="1" t="s">
        <v>188</v>
      </c>
      <c r="T13" s="1" t="s">
        <v>189</v>
      </c>
      <c r="U13" s="1" t="s">
        <v>190</v>
      </c>
    </row>
    <row r="14" s="1" customFormat="1" spans="1:21">
      <c r="A14" s="3">
        <v>17981751884</v>
      </c>
      <c r="B14" s="1" t="s">
        <v>176</v>
      </c>
      <c r="C14" s="1" t="s">
        <v>236</v>
      </c>
      <c r="D14" s="1" t="s">
        <v>237</v>
      </c>
      <c r="E14" s="1" t="s">
        <v>104</v>
      </c>
      <c r="F14" s="1" t="s">
        <v>176</v>
      </c>
      <c r="G14" s="1" t="s">
        <v>179</v>
      </c>
      <c r="H14" s="1" t="s">
        <v>180</v>
      </c>
      <c r="I14" s="1" t="s">
        <v>238</v>
      </c>
      <c r="J14" s="1" t="s">
        <v>182</v>
      </c>
      <c r="K14" s="1" t="s">
        <v>238</v>
      </c>
      <c r="L14" s="1" t="s">
        <v>238</v>
      </c>
      <c r="M14" s="1" t="s">
        <v>183</v>
      </c>
      <c r="N14" s="1" t="s">
        <v>183</v>
      </c>
      <c r="O14" s="1" t="s">
        <v>184</v>
      </c>
      <c r="P14" s="1" t="s">
        <v>185</v>
      </c>
      <c r="Q14" s="1" t="s">
        <v>186</v>
      </c>
      <c r="R14" s="1" t="s">
        <v>239</v>
      </c>
      <c r="S14" s="1" t="s">
        <v>188</v>
      </c>
      <c r="T14" s="1" t="s">
        <v>189</v>
      </c>
      <c r="U14" s="1" t="s">
        <v>190</v>
      </c>
    </row>
    <row r="15" s="1" customFormat="1" spans="1:21">
      <c r="A15" s="3">
        <v>17981721038</v>
      </c>
      <c r="B15" s="1" t="s">
        <v>176</v>
      </c>
      <c r="C15" s="1" t="s">
        <v>240</v>
      </c>
      <c r="D15" s="1" t="s">
        <v>241</v>
      </c>
      <c r="E15" s="1" t="s">
        <v>100</v>
      </c>
      <c r="F15" s="1" t="s">
        <v>176</v>
      </c>
      <c r="G15" s="1" t="s">
        <v>179</v>
      </c>
      <c r="H15" s="1" t="s">
        <v>180</v>
      </c>
      <c r="I15" s="1" t="s">
        <v>238</v>
      </c>
      <c r="J15" s="1" t="s">
        <v>182</v>
      </c>
      <c r="K15" s="1" t="s">
        <v>238</v>
      </c>
      <c r="L15" s="1" t="s">
        <v>238</v>
      </c>
      <c r="M15" s="1" t="s">
        <v>183</v>
      </c>
      <c r="N15" s="1" t="s">
        <v>183</v>
      </c>
      <c r="O15" s="1" t="s">
        <v>184</v>
      </c>
      <c r="P15" s="1" t="s">
        <v>185</v>
      </c>
      <c r="Q15" s="1" t="s">
        <v>186</v>
      </c>
      <c r="R15" s="1" t="s">
        <v>242</v>
      </c>
      <c r="S15" s="1" t="s">
        <v>188</v>
      </c>
      <c r="T15" s="1" t="s">
        <v>189</v>
      </c>
      <c r="U15" s="1" t="s">
        <v>190</v>
      </c>
    </row>
    <row r="16" s="1" customFormat="1" spans="1:21">
      <c r="A16" s="3">
        <v>17981695949</v>
      </c>
      <c r="B16" s="1" t="s">
        <v>176</v>
      </c>
      <c r="C16" s="1" t="s">
        <v>243</v>
      </c>
      <c r="D16" s="1" t="s">
        <v>244</v>
      </c>
      <c r="E16" s="1" t="s">
        <v>96</v>
      </c>
      <c r="F16" s="1" t="s">
        <v>176</v>
      </c>
      <c r="G16" s="1" t="s">
        <v>179</v>
      </c>
      <c r="H16" s="1" t="s">
        <v>180</v>
      </c>
      <c r="I16" s="1" t="s">
        <v>245</v>
      </c>
      <c r="J16" s="1" t="s">
        <v>182</v>
      </c>
      <c r="K16" s="1" t="s">
        <v>245</v>
      </c>
      <c r="L16" s="1" t="s">
        <v>245</v>
      </c>
      <c r="M16" s="1" t="s">
        <v>183</v>
      </c>
      <c r="N16" s="1" t="s">
        <v>183</v>
      </c>
      <c r="O16" s="1" t="s">
        <v>184</v>
      </c>
      <c r="P16" s="1" t="s">
        <v>185</v>
      </c>
      <c r="Q16" s="1" t="s">
        <v>186</v>
      </c>
      <c r="R16" s="1" t="s">
        <v>246</v>
      </c>
      <c r="S16" s="1" t="s">
        <v>188</v>
      </c>
      <c r="T16" s="1" t="s">
        <v>189</v>
      </c>
      <c r="U16" s="1" t="s">
        <v>190</v>
      </c>
    </row>
    <row r="17" s="1" customFormat="1" spans="1:21">
      <c r="A17" s="3">
        <v>17981615832</v>
      </c>
      <c r="B17" s="1" t="s">
        <v>176</v>
      </c>
      <c r="C17" s="1" t="s">
        <v>247</v>
      </c>
      <c r="D17" s="1" t="s">
        <v>248</v>
      </c>
      <c r="E17" s="1" t="s">
        <v>93</v>
      </c>
      <c r="F17" s="1" t="s">
        <v>176</v>
      </c>
      <c r="G17" s="1" t="s">
        <v>179</v>
      </c>
      <c r="H17" s="1" t="s">
        <v>180</v>
      </c>
      <c r="I17" s="1" t="s">
        <v>238</v>
      </c>
      <c r="J17" s="1" t="s">
        <v>182</v>
      </c>
      <c r="K17" s="1" t="s">
        <v>238</v>
      </c>
      <c r="L17" s="1" t="s">
        <v>238</v>
      </c>
      <c r="M17" s="1" t="s">
        <v>183</v>
      </c>
      <c r="N17" s="1" t="s">
        <v>183</v>
      </c>
      <c r="O17" s="1" t="s">
        <v>184</v>
      </c>
      <c r="P17" s="1" t="s">
        <v>185</v>
      </c>
      <c r="Q17" s="1" t="s">
        <v>186</v>
      </c>
      <c r="R17" s="1" t="s">
        <v>249</v>
      </c>
      <c r="S17" s="1" t="s">
        <v>188</v>
      </c>
      <c r="T17" s="1" t="s">
        <v>189</v>
      </c>
      <c r="U17" s="1" t="s">
        <v>190</v>
      </c>
    </row>
    <row r="18" s="1" customFormat="1" spans="1:21">
      <c r="A18" s="3">
        <v>17981592130</v>
      </c>
      <c r="B18" s="1" t="s">
        <v>176</v>
      </c>
      <c r="C18" s="1" t="s">
        <v>250</v>
      </c>
      <c r="D18" s="1" t="s">
        <v>251</v>
      </c>
      <c r="E18" s="1" t="s">
        <v>89</v>
      </c>
      <c r="F18" s="1" t="s">
        <v>176</v>
      </c>
      <c r="G18" s="1" t="s">
        <v>179</v>
      </c>
      <c r="H18" s="1" t="s">
        <v>180</v>
      </c>
      <c r="I18" s="1" t="s">
        <v>252</v>
      </c>
      <c r="J18" s="1" t="s">
        <v>182</v>
      </c>
      <c r="K18" s="1" t="s">
        <v>252</v>
      </c>
      <c r="L18" s="1" t="s">
        <v>252</v>
      </c>
      <c r="M18" s="1" t="s">
        <v>183</v>
      </c>
      <c r="N18" s="1" t="s">
        <v>183</v>
      </c>
      <c r="O18" s="1" t="s">
        <v>184</v>
      </c>
      <c r="P18" s="1" t="s">
        <v>185</v>
      </c>
      <c r="Q18" s="1" t="s">
        <v>186</v>
      </c>
      <c r="R18" s="1" t="s">
        <v>253</v>
      </c>
      <c r="S18" s="1" t="s">
        <v>188</v>
      </c>
      <c r="T18" s="1" t="s">
        <v>189</v>
      </c>
      <c r="U18" s="1" t="s">
        <v>190</v>
      </c>
    </row>
    <row r="19" s="1" customFormat="1" spans="1:21">
      <c r="A19" s="3">
        <v>17953596944</v>
      </c>
      <c r="B19" s="1" t="s">
        <v>254</v>
      </c>
      <c r="C19" s="1" t="s">
        <v>255</v>
      </c>
      <c r="D19" s="1" t="s">
        <v>256</v>
      </c>
      <c r="E19" s="1" t="s">
        <v>257</v>
      </c>
      <c r="F19" s="1" t="s">
        <v>176</v>
      </c>
      <c r="G19" s="1" t="s">
        <v>179</v>
      </c>
      <c r="H19" s="1" t="s">
        <v>180</v>
      </c>
      <c r="I19" s="1" t="s">
        <v>258</v>
      </c>
      <c r="J19" s="1" t="s">
        <v>182</v>
      </c>
      <c r="K19" s="1" t="s">
        <v>258</v>
      </c>
      <c r="L19" s="1" t="s">
        <v>258</v>
      </c>
      <c r="M19" s="1" t="s">
        <v>183</v>
      </c>
      <c r="N19" s="1" t="s">
        <v>183</v>
      </c>
      <c r="O19" s="1" t="s">
        <v>184</v>
      </c>
      <c r="P19" s="1" t="s">
        <v>185</v>
      </c>
      <c r="Q19" s="1" t="s">
        <v>186</v>
      </c>
      <c r="R19" s="1" t="s">
        <v>259</v>
      </c>
      <c r="S19" s="1" t="s">
        <v>188</v>
      </c>
      <c r="T19" s="1" t="s">
        <v>189</v>
      </c>
      <c r="U19" s="1" t="s">
        <v>190</v>
      </c>
    </row>
    <row r="20" s="1" customFormat="1" spans="1:21">
      <c r="A20" s="3">
        <v>17981563201</v>
      </c>
      <c r="B20" s="1" t="s">
        <v>176</v>
      </c>
      <c r="C20" s="1" t="s">
        <v>260</v>
      </c>
      <c r="D20" s="1" t="s">
        <v>261</v>
      </c>
      <c r="E20" s="1" t="s">
        <v>262</v>
      </c>
      <c r="F20" s="1" t="s">
        <v>176</v>
      </c>
      <c r="G20" s="1" t="s">
        <v>179</v>
      </c>
      <c r="H20" s="1" t="s">
        <v>180</v>
      </c>
      <c r="I20" s="1" t="s">
        <v>263</v>
      </c>
      <c r="J20" s="1" t="s">
        <v>182</v>
      </c>
      <c r="K20" s="1" t="s">
        <v>263</v>
      </c>
      <c r="L20" s="1" t="s">
        <v>263</v>
      </c>
      <c r="M20" s="1" t="s">
        <v>183</v>
      </c>
      <c r="N20" s="1" t="s">
        <v>183</v>
      </c>
      <c r="O20" s="1" t="s">
        <v>184</v>
      </c>
      <c r="P20" s="1" t="s">
        <v>185</v>
      </c>
      <c r="Q20" s="1" t="s">
        <v>186</v>
      </c>
      <c r="R20" s="1" t="s">
        <v>264</v>
      </c>
      <c r="S20" s="1" t="s">
        <v>188</v>
      </c>
      <c r="T20" s="1" t="s">
        <v>189</v>
      </c>
      <c r="U20" s="1" t="s">
        <v>190</v>
      </c>
    </row>
    <row r="21" s="1" customFormat="1" spans="1:21">
      <c r="A21" s="3">
        <v>17977491812</v>
      </c>
      <c r="B21" s="1" t="s">
        <v>265</v>
      </c>
      <c r="C21" s="1" t="s">
        <v>266</v>
      </c>
      <c r="D21" s="1" t="s">
        <v>192</v>
      </c>
      <c r="E21" s="1" t="s">
        <v>267</v>
      </c>
      <c r="F21" s="1" t="s">
        <v>176</v>
      </c>
      <c r="G21" s="1" t="s">
        <v>179</v>
      </c>
      <c r="H21" s="1" t="s">
        <v>180</v>
      </c>
      <c r="I21" s="1" t="s">
        <v>268</v>
      </c>
      <c r="J21" s="1" t="s">
        <v>182</v>
      </c>
      <c r="K21" s="1" t="s">
        <v>268</v>
      </c>
      <c r="L21" s="1" t="s">
        <v>268</v>
      </c>
      <c r="M21" s="1" t="s">
        <v>183</v>
      </c>
      <c r="N21" s="1" t="s">
        <v>183</v>
      </c>
      <c r="O21" s="1" t="s">
        <v>184</v>
      </c>
      <c r="P21" s="1" t="s">
        <v>185</v>
      </c>
      <c r="Q21" s="1" t="s">
        <v>186</v>
      </c>
      <c r="R21" s="1" t="s">
        <v>269</v>
      </c>
      <c r="S21" s="1" t="s">
        <v>188</v>
      </c>
      <c r="T21" s="1" t="s">
        <v>189</v>
      </c>
      <c r="U21" s="1" t="s">
        <v>190</v>
      </c>
    </row>
    <row r="22" s="1" customFormat="1" spans="1:21">
      <c r="A22" s="3">
        <v>17969257309</v>
      </c>
      <c r="B22" s="1" t="s">
        <v>270</v>
      </c>
      <c r="C22" s="1" t="s">
        <v>271</v>
      </c>
      <c r="D22" s="1" t="s">
        <v>192</v>
      </c>
      <c r="E22" s="1" t="s">
        <v>272</v>
      </c>
      <c r="F22" s="1" t="s">
        <v>176</v>
      </c>
      <c r="G22" s="1" t="s">
        <v>179</v>
      </c>
      <c r="H22" s="1" t="s">
        <v>180</v>
      </c>
      <c r="I22" s="1" t="s">
        <v>194</v>
      </c>
      <c r="J22" s="1" t="s">
        <v>182</v>
      </c>
      <c r="K22" s="1" t="s">
        <v>194</v>
      </c>
      <c r="L22" s="1" t="s">
        <v>194</v>
      </c>
      <c r="M22" s="1" t="s">
        <v>183</v>
      </c>
      <c r="N22" s="1" t="s">
        <v>183</v>
      </c>
      <c r="O22" s="1" t="s">
        <v>184</v>
      </c>
      <c r="P22" s="1" t="s">
        <v>185</v>
      </c>
      <c r="Q22" s="1" t="s">
        <v>186</v>
      </c>
      <c r="R22" s="1" t="s">
        <v>273</v>
      </c>
      <c r="S22" s="1" t="s">
        <v>188</v>
      </c>
      <c r="T22" s="1" t="s">
        <v>189</v>
      </c>
      <c r="U22" s="1" t="s">
        <v>190</v>
      </c>
    </row>
    <row r="23" s="1" customFormat="1" spans="1:21">
      <c r="A23" s="3">
        <v>17961461710</v>
      </c>
      <c r="B23" s="1" t="s">
        <v>274</v>
      </c>
      <c r="C23" s="1" t="s">
        <v>275</v>
      </c>
      <c r="D23" s="1" t="s">
        <v>276</v>
      </c>
      <c r="E23" s="1" t="s">
        <v>42</v>
      </c>
      <c r="F23" s="1" t="s">
        <v>176</v>
      </c>
      <c r="G23" s="1" t="s">
        <v>179</v>
      </c>
      <c r="H23" s="1" t="s">
        <v>180</v>
      </c>
      <c r="I23" s="1" t="s">
        <v>277</v>
      </c>
      <c r="J23" s="1" t="s">
        <v>182</v>
      </c>
      <c r="K23" s="1" t="s">
        <v>277</v>
      </c>
      <c r="L23" s="1" t="s">
        <v>277</v>
      </c>
      <c r="M23" s="1" t="s">
        <v>183</v>
      </c>
      <c r="N23" s="1" t="s">
        <v>183</v>
      </c>
      <c r="O23" s="1" t="s">
        <v>184</v>
      </c>
      <c r="P23" s="1" t="s">
        <v>185</v>
      </c>
      <c r="Q23" s="1" t="s">
        <v>186</v>
      </c>
      <c r="R23" s="1" t="s">
        <v>278</v>
      </c>
      <c r="S23" s="1" t="s">
        <v>188</v>
      </c>
      <c r="T23" s="1" t="s">
        <v>189</v>
      </c>
      <c r="U23" s="1" t="s">
        <v>190</v>
      </c>
    </row>
    <row r="24" s="1" customFormat="1" spans="1:21">
      <c r="A24" s="3">
        <v>17972087115</v>
      </c>
      <c r="B24" s="1" t="s">
        <v>270</v>
      </c>
      <c r="C24" s="1" t="s">
        <v>279</v>
      </c>
      <c r="D24" s="1" t="s">
        <v>280</v>
      </c>
      <c r="E24" s="1" t="s">
        <v>52</v>
      </c>
      <c r="F24" s="1" t="s">
        <v>176</v>
      </c>
      <c r="G24" s="1" t="s">
        <v>179</v>
      </c>
      <c r="H24" s="1" t="s">
        <v>180</v>
      </c>
      <c r="I24" s="1" t="s">
        <v>281</v>
      </c>
      <c r="J24" s="1" t="s">
        <v>182</v>
      </c>
      <c r="K24" s="1" t="s">
        <v>281</v>
      </c>
      <c r="L24" s="1" t="s">
        <v>281</v>
      </c>
      <c r="M24" s="1" t="s">
        <v>183</v>
      </c>
      <c r="N24" s="1" t="s">
        <v>183</v>
      </c>
      <c r="O24" s="1" t="s">
        <v>184</v>
      </c>
      <c r="P24" s="1" t="s">
        <v>185</v>
      </c>
      <c r="Q24" s="1" t="s">
        <v>186</v>
      </c>
      <c r="R24" s="1" t="s">
        <v>282</v>
      </c>
      <c r="S24" s="1" t="s">
        <v>188</v>
      </c>
      <c r="T24" s="1" t="s">
        <v>189</v>
      </c>
      <c r="U24" s="1" t="s">
        <v>190</v>
      </c>
    </row>
    <row r="25" s="1" customFormat="1" spans="1:21">
      <c r="A25" s="3">
        <v>17981437795</v>
      </c>
      <c r="B25" s="1" t="s">
        <v>176</v>
      </c>
      <c r="C25" s="1" t="s">
        <v>283</v>
      </c>
      <c r="D25" s="1" t="s">
        <v>284</v>
      </c>
      <c r="E25" s="1" t="s">
        <v>66</v>
      </c>
      <c r="F25" s="1" t="s">
        <v>176</v>
      </c>
      <c r="G25" s="1" t="s">
        <v>179</v>
      </c>
      <c r="H25" s="1" t="s">
        <v>180</v>
      </c>
      <c r="I25" s="1" t="s">
        <v>285</v>
      </c>
      <c r="J25" s="1" t="s">
        <v>182</v>
      </c>
      <c r="K25" s="1" t="s">
        <v>285</v>
      </c>
      <c r="L25" s="1" t="s">
        <v>285</v>
      </c>
      <c r="M25" s="1" t="s">
        <v>183</v>
      </c>
      <c r="N25" s="1" t="s">
        <v>183</v>
      </c>
      <c r="O25" s="1" t="s">
        <v>184</v>
      </c>
      <c r="P25" s="1" t="s">
        <v>185</v>
      </c>
      <c r="Q25" s="1" t="s">
        <v>186</v>
      </c>
      <c r="R25" s="1" t="s">
        <v>286</v>
      </c>
      <c r="S25" s="1" t="s">
        <v>188</v>
      </c>
      <c r="T25" s="1" t="s">
        <v>189</v>
      </c>
      <c r="U25" s="1" t="s">
        <v>190</v>
      </c>
    </row>
    <row r="26" s="1" customFormat="1" spans="1:21">
      <c r="A26" s="3">
        <v>17981583422</v>
      </c>
      <c r="B26" s="1" t="s">
        <v>176</v>
      </c>
      <c r="C26" s="1" t="s">
        <v>287</v>
      </c>
      <c r="D26" s="1" t="s">
        <v>284</v>
      </c>
      <c r="E26" s="1" t="s">
        <v>79</v>
      </c>
      <c r="F26" s="1" t="s">
        <v>176</v>
      </c>
      <c r="G26" s="1" t="s">
        <v>179</v>
      </c>
      <c r="H26" s="1" t="s">
        <v>180</v>
      </c>
      <c r="I26" s="1" t="s">
        <v>288</v>
      </c>
      <c r="J26" s="1" t="s">
        <v>182</v>
      </c>
      <c r="K26" s="1" t="s">
        <v>288</v>
      </c>
      <c r="L26" s="1" t="s">
        <v>288</v>
      </c>
      <c r="M26" s="1" t="s">
        <v>183</v>
      </c>
      <c r="N26" s="1" t="s">
        <v>183</v>
      </c>
      <c r="O26" s="1" t="s">
        <v>184</v>
      </c>
      <c r="P26" s="1" t="s">
        <v>185</v>
      </c>
      <c r="Q26" s="1" t="s">
        <v>186</v>
      </c>
      <c r="R26" s="1" t="s">
        <v>289</v>
      </c>
      <c r="S26" s="1" t="s">
        <v>188</v>
      </c>
      <c r="T26" s="1" t="s">
        <v>189</v>
      </c>
      <c r="U26" s="1" t="s">
        <v>190</v>
      </c>
    </row>
    <row r="27" s="1" customFormat="1" spans="1:21">
      <c r="A27" s="3">
        <v>17981576358</v>
      </c>
      <c r="B27" s="1" t="s">
        <v>176</v>
      </c>
      <c r="C27" s="1" t="s">
        <v>290</v>
      </c>
      <c r="D27" s="1" t="s">
        <v>291</v>
      </c>
      <c r="E27" s="1" t="s">
        <v>84</v>
      </c>
      <c r="F27" s="1" t="s">
        <v>176</v>
      </c>
      <c r="G27" s="1" t="s">
        <v>179</v>
      </c>
      <c r="H27" s="1" t="s">
        <v>180</v>
      </c>
      <c r="I27" s="1" t="s">
        <v>292</v>
      </c>
      <c r="J27" s="1" t="s">
        <v>182</v>
      </c>
      <c r="K27" s="1" t="s">
        <v>292</v>
      </c>
      <c r="L27" s="1" t="s">
        <v>292</v>
      </c>
      <c r="M27" s="1" t="s">
        <v>183</v>
      </c>
      <c r="N27" s="1" t="s">
        <v>183</v>
      </c>
      <c r="O27" s="1" t="s">
        <v>184</v>
      </c>
      <c r="P27" s="1" t="s">
        <v>185</v>
      </c>
      <c r="Q27" s="1" t="s">
        <v>186</v>
      </c>
      <c r="R27" s="1" t="s">
        <v>293</v>
      </c>
      <c r="S27" s="1" t="s">
        <v>188</v>
      </c>
      <c r="T27" s="1" t="s">
        <v>189</v>
      </c>
      <c r="U27" s="1" t="s">
        <v>190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2022-06-08T01:15:10Z</dcterms:created>
  <dcterms:modified xsi:type="dcterms:W3CDTF">2022-06-08T01:21:13Z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26FD92AEBC5C4138965814595A63868C</vt:lpwstr>
  </property>
  <property fmtid="{D5CDD505-2E9C-101B-9397-08002B2CF9AE}" pid="3" name="KSOProductBuildVer">
    <vt:lpwstr>2052-11.1.0.11744</vt:lpwstr>
  </property>
</Properties>
</file>