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对账!$1:$54</definedName>
  </definedNames>
  <calcPr calcId="144525"/>
</workbook>
</file>

<file path=xl/sharedStrings.xml><?xml version="1.0" encoding="utf-8"?>
<sst xmlns="http://schemas.openxmlformats.org/spreadsheetml/2006/main" count="1654" uniqueCount="603">
  <si>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</si>
  <si>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</si>
  <si>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</si>
  <si>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</si>
  <si>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</si>
  <si>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</si>
  <si>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</si>
  <si>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</si>
  <si>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</si>
  <si>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</si>
  <si>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</si>
  <si>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</si>
  <si>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</si>
  <si>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</si>
  <si>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</si>
  <si>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</si>
  <si>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</si>
  <si>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</si>
  <si>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</si>
  <si>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</si>
  <si>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</si>
  <si>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</si>
  <si>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</si>
  <si>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</si>
  <si>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</si>
  <si>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17189822929	</t>
  </si>
  <si>
    <t>Ctrip</t>
  </si>
  <si>
    <t>正常</t>
  </si>
  <si>
    <t>[斯德哥尔摩]斯德哥尔摩Ç酒店(Hotel C Stockholm)(55337452)</t>
  </si>
  <si>
    <t>标准双人房&lt;2人入住&gt;&lt;不退款&gt;&lt;早餐&gt;</t>
  </si>
  <si>
    <t>HKD</t>
  </si>
  <si>
    <t>Kinder/Beverly</t>
  </si>
  <si>
    <t>CA13030220608HKD</t>
  </si>
  <si>
    <t>未提现</t>
  </si>
  <si>
    <t>携程开票</t>
  </si>
  <si>
    <t xml:space="preserve">	</t>
  </si>
  <si>
    <t xml:space="preserve">10622SC050998	</t>
  </si>
  <si>
    <t xml:space="preserve">17679204986	</t>
  </si>
  <si>
    <t>[神户]神户阿里斯顿酒店(Ariston Hotel Kobe)(55346072)</t>
  </si>
  <si>
    <t>豪华客房双床房&lt;不退款&gt;&lt;2人入住&gt;</t>
  </si>
  <si>
    <t>MURAKAMI/TAKAYA,MURAKAMI/TAKAYA</t>
  </si>
  <si>
    <t xml:space="preserve">2474563	</t>
  </si>
  <si>
    <t xml:space="preserve">20220319449706166	</t>
  </si>
  <si>
    <t xml:space="preserve">17725457281	</t>
  </si>
  <si>
    <t>[慕尼黑]奥林匹亚公园安娜艺术酒店(Arthotel Ana im Olympiapark)(55707578)</t>
  </si>
  <si>
    <t>行政大床房&lt;2人入住&gt;&lt;不退款&gt;</t>
  </si>
  <si>
    <t>Dambacher/Matthias</t>
  </si>
  <si>
    <t xml:space="preserve">75018SC019986	</t>
  </si>
  <si>
    <t xml:space="preserve">17762960960	</t>
  </si>
  <si>
    <t>[洛杉矶]好莱坞酒店(Hollywood Hotel - The Hotel of Hollywood)(68545179)</t>
  </si>
  <si>
    <t>奢华客房, 1 张特大床&lt;2人入住&gt;&lt;不退款&gt;</t>
  </si>
  <si>
    <t>Gear/Janice</t>
  </si>
  <si>
    <t xml:space="preserve">acknowledge	</t>
  </si>
  <si>
    <t xml:space="preserve">17782569617	</t>
  </si>
  <si>
    <t>[罗马]桑塔玛利亚酒店(Hotel Santa Maria)(90353704)</t>
  </si>
  <si>
    <t>标准双人间&lt;2人入住&gt;&lt;不退款&gt;&lt;早餐&gt;</t>
  </si>
  <si>
    <t>Haas/Corey William</t>
  </si>
  <si>
    <t xml:space="preserve">2505069	</t>
  </si>
  <si>
    <t xml:space="preserve">5746	</t>
  </si>
  <si>
    <t xml:space="preserve">17806294558	</t>
  </si>
  <si>
    <t>[凯夫拉维克]奥罗拉之星机场酒店(Airport Hotel Aurora Star)(55289916)</t>
  </si>
  <si>
    <t>高级双人房&lt;2人入住&gt;&lt;不退款&gt;&lt;早餐&gt;</t>
  </si>
  <si>
    <t>Bilotta/Francesco</t>
  </si>
  <si>
    <t xml:space="preserve">EXP-1926297420|1926297420	</t>
  </si>
  <si>
    <t xml:space="preserve">17813891015	</t>
  </si>
  <si>
    <t>[蒙特雷]蒙特利凯悦酒店及水疗中心(Hyatt Regency Monterey Hotel &amp; Spa)(55491794)</t>
  </si>
  <si>
    <t>客房, 1 张特大床&lt;2人入住&gt;&lt;不退款&gt;</t>
  </si>
  <si>
    <t>McKinley/Nick</t>
  </si>
  <si>
    <t xml:space="preserve">49418402	</t>
  </si>
  <si>
    <t xml:space="preserve">17884133511	</t>
  </si>
  <si>
    <t>[柏林]柏林施柏阁酒店(Steigenberger Hotel am Kanzleramt)(55822293)</t>
  </si>
  <si>
    <t>高级房&lt;2人入住&gt;&lt;不退款&gt;</t>
  </si>
  <si>
    <t>Herzog/Stefan</t>
  </si>
  <si>
    <t xml:space="preserve">4637SD090821	</t>
  </si>
  <si>
    <t xml:space="preserve">17889764630	</t>
  </si>
  <si>
    <t>[德卢斯]德卢斯 - 亚特兰大东北凯艺酒店(Quality Inn Duluth - Atlanta Northeast)(91808947)</t>
  </si>
  <si>
    <t>标准房, 1 张特大床, 吸烟房&lt;2人入住&gt;&lt;不退款&gt;&lt;早餐&gt;</t>
  </si>
  <si>
    <t>Mulat/Natnael</t>
  </si>
  <si>
    <t xml:space="preserve">8109652929	</t>
  </si>
  <si>
    <t xml:space="preserve">17921014327	</t>
  </si>
  <si>
    <t>[曼谷]阿瓦尼河滨曼谷酒店(SHA认证)(Avani+ Riverside Bangkok Hotel (SHA Certified))(55280948)</t>
  </si>
  <si>
    <t>河景安凡尼房&lt;早餐&gt;&lt;不退款&gt;&lt;2人入住&gt;</t>
  </si>
  <si>
    <t>Kaur/Rasnaam</t>
  </si>
  <si>
    <t xml:space="preserve">17941690094	</t>
  </si>
  <si>
    <t>[罗马]摩甘纳酒店(Hotel Morgana)(55707489)</t>
  </si>
  <si>
    <t>舒适双人房/双床房&lt;早餐&gt;&lt;不退款&gt;&lt;2人入住&gt;</t>
  </si>
  <si>
    <t>Kim/Jungki</t>
  </si>
  <si>
    <t xml:space="preserve">2553174	</t>
  </si>
  <si>
    <t xml:space="preserve">39548188	</t>
  </si>
  <si>
    <t xml:space="preserve">17949762193	</t>
  </si>
  <si>
    <t>[法兰克福]施泰根博阁法兰克福饭店(Steigenberger Frankfurter Hof)(60514314)</t>
  </si>
  <si>
    <t>小型套房&lt;2人入住&gt;&lt;不退款&gt;</t>
  </si>
  <si>
    <t>Yousefzadeh/Mohammad</t>
  </si>
  <si>
    <t xml:space="preserve">4614SD038722	</t>
  </si>
  <si>
    <t xml:space="preserve">17949782470	</t>
  </si>
  <si>
    <t>[坦帕]坦帕戈弗雷酒店(Godfrey Hotel Tampa)(91142243)</t>
  </si>
  <si>
    <t>湾景双人房&lt;2人入住&gt;&lt;不退款&gt;</t>
  </si>
  <si>
    <t>Barber/Denise</t>
  </si>
  <si>
    <t xml:space="preserve">17953194024	</t>
  </si>
  <si>
    <t>Heinemann/Alexander,Heinemann/Aminata</t>
  </si>
  <si>
    <t xml:space="preserve">4637SD093236	</t>
  </si>
  <si>
    <t xml:space="preserve">17961146835	</t>
  </si>
  <si>
    <t>[null](91808103)</t>
  </si>
  <si>
    <t xml:space="preserve">17999180392	</t>
  </si>
  <si>
    <t>[法兰克福]法兰克福机场假日酒店(Holiday Inn Frankfurt Airport, an Ihg Hotel)(55707866)</t>
  </si>
  <si>
    <t>标准双床房&lt;1&gt;&lt;2人入住&gt;&lt;不退款&gt;</t>
  </si>
  <si>
    <t>KIM/SEON MIN,SONG/HEEKWON</t>
  </si>
  <si>
    <t xml:space="preserve">2564404	</t>
  </si>
  <si>
    <t xml:space="preserve">41196286	</t>
  </si>
  <si>
    <t xml:space="preserve">18014045570	</t>
  </si>
  <si>
    <t>[洛杉矶]洛杉矶机场希尔顿酒店(Hilton Los Angeles Airport)(54503377)</t>
  </si>
  <si>
    <t>特大床房&lt;不退款&gt;&lt;2人入住&gt;</t>
  </si>
  <si>
    <t>ZHOU/JINYUAN</t>
  </si>
  <si>
    <t xml:space="preserve">18014082564	</t>
  </si>
  <si>
    <t>[新加坡]新加坡柏伟诗酒店(Park Regis Singapore)(68031189)</t>
  </si>
  <si>
    <t>园景房&lt;2人入住&gt;&lt;不退款&gt;</t>
  </si>
  <si>
    <t>RICE/GENEVA,RICE/FREDERICK JAMES</t>
  </si>
  <si>
    <t xml:space="preserve">158629370	</t>
  </si>
  <si>
    <t xml:space="preserve">18016336642	</t>
  </si>
  <si>
    <t>[迈阿密海滩]舍尔伯恩南滩酒店(Shelborne South Beach)(55465241)</t>
  </si>
  <si>
    <t>城景特大床房&lt;2人入住&gt;&lt;不退款&gt;</t>
  </si>
  <si>
    <t>Ghanim/Alana Reta</t>
  </si>
  <si>
    <t xml:space="preserve">2567650	</t>
  </si>
  <si>
    <t xml:space="preserve">MIASHL173067435	</t>
  </si>
  <si>
    <t xml:space="preserve">18025649571	</t>
  </si>
  <si>
    <t>[柏林]柏林安德烈维也纳国际酒店(Vienna House Andel's Berlin)(55337174)</t>
  </si>
  <si>
    <t>高级房, 1 张特大床&lt;不退款&gt;&lt;2人入住&gt;</t>
  </si>
  <si>
    <t>Homeyer/Joerg</t>
  </si>
  <si>
    <t xml:space="preserve">58053SE079801	</t>
  </si>
  <si>
    <t xml:space="preserve">18028544425	</t>
  </si>
  <si>
    <t>[科利奇帕克]亚特兰大机场江山旅馆(Country Inn &amp; Suites by Radisson, Atlanta Airport South, GA)(89919288)</t>
  </si>
  <si>
    <t>客房（1张特大床，无障碍）&lt;2人入住&gt;&lt;不退款&gt;&lt;早餐&gt;</t>
  </si>
  <si>
    <t>Schiumerini/Federico</t>
  </si>
  <si>
    <t xml:space="preserve">GM5V0931CM17M1	</t>
  </si>
  <si>
    <t xml:space="preserve">18034794886	</t>
  </si>
  <si>
    <t>[坤甸]坤甸金色郁金香酒店(Golden Tulip Pontianak)(55290453)</t>
  </si>
  <si>
    <t>高级大号床房&lt;不退款&gt;&lt;2人入住&gt;</t>
  </si>
  <si>
    <t>SUFONAS/NICHOLAUS BILLYANTO,HALIM/HAMID</t>
  </si>
  <si>
    <t xml:space="preserve">18035712618	</t>
  </si>
  <si>
    <t>[Lebak Gede]万隆尼欧蒂帕迪优库尔酒店(Hotel Neo Dipatiukur Bandung)(60514391)</t>
  </si>
  <si>
    <t>尼欧房&lt;2人入住&gt;&lt;不退款&gt;</t>
  </si>
  <si>
    <t>Kurniawan/Ardi</t>
  </si>
  <si>
    <t xml:space="preserve">18037352161	</t>
  </si>
  <si>
    <t>[奥尔良]奥尔良市圣约翰奥德利公寓式酒店(Odalys City Orléans Saint Jean)(80331565)</t>
  </si>
  <si>
    <t>客房&lt;2人入住&gt;&lt;不退款&gt;</t>
  </si>
  <si>
    <t>desseigne/denis</t>
  </si>
  <si>
    <t xml:space="preserve">18038816659	</t>
  </si>
  <si>
    <t>[埃森]埃森汉德尔斯霍夫精选酒店(Select Hotel Handelshof Essen)(55280986)</t>
  </si>
  <si>
    <t>舒适双人房&lt;2人入住&gt;&lt;不退款&gt;</t>
  </si>
  <si>
    <t>VERACHTERT/JAN</t>
  </si>
  <si>
    <t xml:space="preserve">EXPEDIA_1952696172	</t>
  </si>
  <si>
    <t xml:space="preserve">18040671548	</t>
  </si>
  <si>
    <t>[新加坡]新加坡史各士皇族酒店(Royal Plaza on Scotts)(56174646)</t>
  </si>
  <si>
    <t>豪华房（特大床）&lt;不退款&gt;&lt;2人入住&gt;</t>
  </si>
  <si>
    <t>MUHAMMAD/NAZRI</t>
  </si>
  <si>
    <t xml:space="preserve">CI3XJYNO	</t>
  </si>
  <si>
    <t>取消</t>
  </si>
  <si>
    <t xml:space="preserve">18041454544	</t>
  </si>
  <si>
    <t>wardhani/safitri</t>
  </si>
  <si>
    <t xml:space="preserve">2574449	</t>
  </si>
  <si>
    <t xml:space="preserve">18041542688	</t>
  </si>
  <si>
    <t>[新山]康帕斯酒店集团新山柑橘酒店(Citrus Hotel Johor Bahru by Compass Hospitality)(55465234)</t>
  </si>
  <si>
    <t>标准房&lt;不退款&gt;&lt;2人入住&gt;</t>
  </si>
  <si>
    <t>BEH/CHIU FA</t>
  </si>
  <si>
    <t xml:space="preserve">18041558062	</t>
  </si>
  <si>
    <t>[米兰]米兰华美达广场酒店(Ramada Plaza Milano)(56185574)</t>
  </si>
  <si>
    <t>尊贵公寓&lt;2人入住&gt;&lt;不退款&gt;</t>
  </si>
  <si>
    <t>LI/HAOYANG</t>
  </si>
  <si>
    <t xml:space="preserve">2574491	</t>
  </si>
  <si>
    <t xml:space="preserve">1952842357	</t>
  </si>
  <si>
    <t xml:space="preserve">18041743384	</t>
  </si>
  <si>
    <t>[新山]KSL度假酒店(KSL Hotel &amp; Resort)(55680499)</t>
  </si>
  <si>
    <t>高级三人客房&lt;2人入住&gt;&lt;不退款&gt;</t>
  </si>
  <si>
    <t>Ahmad Hussin/Adza</t>
  </si>
  <si>
    <t xml:space="preserve">1952883297	</t>
  </si>
  <si>
    <t xml:space="preserve">18043312207	</t>
  </si>
  <si>
    <t>[汉堡]汉堡北丽柏酒店(Select Hotel Hamburg Nord)(55547030)</t>
  </si>
  <si>
    <t>双人床房&lt;2人入住&gt;&lt;不退款&gt;</t>
  </si>
  <si>
    <t>Artig/Mary Angela</t>
  </si>
  <si>
    <t xml:space="preserve">EXPEDIA_1953021906	</t>
  </si>
  <si>
    <t xml:space="preserve">18043338157	</t>
  </si>
  <si>
    <t>[那不勒斯]欧罗巴大酒店(Grand Hotel Europa)(55680547)</t>
  </si>
  <si>
    <t>双人或双床房&lt;不退款&gt;&lt;2人入住&gt;</t>
  </si>
  <si>
    <t>Boland/Charles-Henry,Fauconnier/Ronane</t>
  </si>
  <si>
    <t xml:space="preserve">2574759	</t>
  </si>
  <si>
    <t xml:space="preserve">208267	</t>
  </si>
  <si>
    <t xml:space="preserve">18048727170	</t>
  </si>
  <si>
    <t>[塞维利亚]犹太人之家酒店(Hotel Las Casas de la Judería)(55598867)</t>
  </si>
  <si>
    <t>经济房&lt;2人入住&gt;&lt;不退款&gt;</t>
  </si>
  <si>
    <t>Celebi Oppenheimer/Andre Eren</t>
  </si>
  <si>
    <t xml:space="preserve">290675	</t>
  </si>
  <si>
    <t xml:space="preserve">18049529336	</t>
  </si>
  <si>
    <t>部分海景特大床房&lt;2人入住&gt;&lt;不退款&gt;</t>
  </si>
  <si>
    <t>Stone/Tiffany Christian</t>
  </si>
  <si>
    <t xml:space="preserve">2576037	</t>
  </si>
  <si>
    <t xml:space="preserve">EXP-1953624923	</t>
  </si>
  <si>
    <t xml:space="preserve">18049782132	</t>
  </si>
  <si>
    <t>[里诺]里诺温德姆华美达酒店及娱乐场酒店(Ramada by Wyndham Reno Hotel and Casino)(90364978)</t>
  </si>
  <si>
    <t>客房（2张双人床）&lt;2人入住&gt;&lt;不退款&gt;</t>
  </si>
  <si>
    <t>Williams/Jahna</t>
  </si>
  <si>
    <t xml:space="preserve">2576150	</t>
  </si>
  <si>
    <t xml:space="preserve">80785ED163340	</t>
  </si>
  <si>
    <t xml:space="preserve">18050045579	</t>
  </si>
  <si>
    <t>[居林]居林富勒酒店(Fuller Hotel Kulim)(91812083)</t>
  </si>
  <si>
    <t>标准双床房&lt;2人入住&gt;&lt;不退款&gt;</t>
  </si>
  <si>
    <t>Lee Bee Way/Sharon</t>
  </si>
  <si>
    <t xml:space="preserve">Acknowledged	</t>
  </si>
  <si>
    <t xml:space="preserve">18050376777	</t>
  </si>
  <si>
    <t>[Kedawung]阿斯顿井里汶酒店及会议中心(ASTON Cirebon Hotel &amp; Convention Center)(55452262)</t>
  </si>
  <si>
    <t>高级双床房&lt;2人入住&gt;&lt;不退款&gt;</t>
  </si>
  <si>
    <t>Vermidian/Vlendy</t>
  </si>
  <si>
    <t xml:space="preserve">RZ-1953825356	</t>
  </si>
  <si>
    <t xml:space="preserve">18050461534	</t>
  </si>
  <si>
    <t>[圣莫尼卡]亨特利圣莫妮卡海滩酒店(Huntley Santa Monica Beach)(55861906)</t>
  </si>
  <si>
    <t>豪华城景特大床房&lt;2人入住&gt;&lt;不退款&gt;</t>
  </si>
  <si>
    <t>Banaban/Erika</t>
  </si>
  <si>
    <t xml:space="preserve">27030SE108055	</t>
  </si>
  <si>
    <t xml:space="preserve">18051915649	</t>
  </si>
  <si>
    <t>[茉莉芬]阿斯顿马迪恩酒店及会议中心(ASTON Madiun Hotel &amp; Conference Center)(55851811)</t>
  </si>
  <si>
    <t>Annuur/Ratu</t>
  </si>
  <si>
    <t xml:space="preserve">18052015739	</t>
  </si>
  <si>
    <t>[打横]塔西克马拉雅法维酒店(Favehotel Tasikmalaya)(55812331)</t>
  </si>
  <si>
    <t>清新房&lt;2人入住&gt;&lt;不退款&gt;</t>
  </si>
  <si>
    <t>Taufik Rahman/Daffa Lutfi</t>
  </si>
  <si>
    <t xml:space="preserve">18052394678	</t>
  </si>
  <si>
    <t>[曼谷]曼谷是隆巴利酒店(Bally Suite Silom)(60513922)</t>
  </si>
  <si>
    <t>豪华房&lt;不退款&gt;&lt;2人入住&gt;</t>
  </si>
  <si>
    <t>THAMMACHAN/TAWAN,THAMMACHAN/TAWAN</t>
  </si>
  <si>
    <t xml:space="preserve">18052486658	</t>
  </si>
  <si>
    <t>[弗朗斯地区鲁瓦西]诺富特套房酒店 - 巴黎戴高乐机场维勒班(Novotel Suites Paris CDG Airport Villepinte)(55299133)</t>
  </si>
  <si>
    <t>高级双人床套房（带1张单人沙发床）&lt;2人入住&gt;&lt;不退款&gt;</t>
  </si>
  <si>
    <t>Akbulut-Yildiz/Aynur</t>
  </si>
  <si>
    <t xml:space="preserve">18052649248	</t>
  </si>
  <si>
    <t>[班贝格]班贝格瑞贞德兹迎宾酒店(Welcome Hotel Residenzschloss Bamberg)(55812524)</t>
  </si>
  <si>
    <t>高级双人床房&lt;2人入住&gt;&lt;不退款&gt;&lt;早餐&gt;</t>
  </si>
  <si>
    <t>Cording/Jens</t>
  </si>
  <si>
    <t xml:space="preserve">4602SE041460	</t>
  </si>
  <si>
    <t xml:space="preserve">18053184466	</t>
  </si>
  <si>
    <t>[圣莫尔]沙托鲁 - 圣莫尔普瑞米尔经典酒店(Première Classe Chateauroux - Saint Maur)(70790843)</t>
  </si>
  <si>
    <t>Oulad belhaj/Soufiane</t>
  </si>
  <si>
    <t xml:space="preserve">33689UC001513	</t>
  </si>
  <si>
    <t xml:space="preserve">18053264498	</t>
  </si>
  <si>
    <t>[曼达韦]曼达韦白酒店 -  多用途物业(bai Hotel Cebu - Multiple Use Property)(55694577)</t>
  </si>
  <si>
    <t>至尊特大床房&lt;2人入住&gt;&lt;不退款&gt;</t>
  </si>
  <si>
    <t>lim/richmond,lim/richmond</t>
  </si>
  <si>
    <t xml:space="preserve">18053338343	</t>
  </si>
  <si>
    <t>Gusmawati/Teti</t>
  </si>
  <si>
    <t xml:space="preserve">18053376816	</t>
  </si>
  <si>
    <t>[贝洛奥里藏特]波本贝洛奥里藏特商务酒店(Bourbon Belo Horizonte Business Hotel)(90352323)</t>
  </si>
  <si>
    <t>Oliveira/Ana Rubia Mendes</t>
  </si>
  <si>
    <t xml:space="preserve">18053425676	</t>
  </si>
  <si>
    <t>[吉隆坡]时代广场 Am 服务套房酒店(Am Service Suites at Times Square)(90389551)</t>
  </si>
  <si>
    <t>工作室&lt;2人入住&gt;&lt;不退款&gt;</t>
  </si>
  <si>
    <t>syafiq/syafiqfiq</t>
  </si>
  <si>
    <t xml:space="preserve">18053517021	</t>
  </si>
  <si>
    <t>[苏黎世]中央广场酒店(Central Plaza)(55402665)</t>
  </si>
  <si>
    <t>标准大床房&lt;不退款&gt;&lt;2人入住&gt;</t>
  </si>
  <si>
    <t>HUANG/CHUWEN,QU/HANKAI</t>
  </si>
  <si>
    <t xml:space="preserve">2576742	</t>
  </si>
  <si>
    <t xml:space="preserve">EXP-1953939439	</t>
  </si>
  <si>
    <t xml:space="preserve">18053547190	</t>
  </si>
  <si>
    <t>[圣保罗]新保利斯塔舒适酒店(Comfort Hotel Nova Paulista)(55280668)</t>
  </si>
  <si>
    <t>高级双人床房&lt;不退款&gt;&lt;2人入住&gt;</t>
  </si>
  <si>
    <t>Melo/Mariane</t>
  </si>
  <si>
    <t xml:space="preserve">54940312	</t>
  </si>
  <si>
    <t>，</t>
  </si>
  <si>
    <t xml:space="preserve"> 72049 HKD</t>
  </si>
  <si>
    <t>A220608100405481</t>
  </si>
  <si>
    <t>总计：72049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</si>
  <si>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</si>
  <si>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</si>
  <si>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</si>
  <si>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</si>
  <si>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</si>
  <si>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</si>
  <si>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</si>
  <si>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</si>
  <si>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</si>
  <si>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</si>
  <si>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</si>
  <si>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</si>
  <si>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</si>
  <si>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</si>
  <si>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</si>
  <si>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</si>
  <si>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</si>
  <si>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</si>
  <si>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2022-06-04</t>
  </si>
  <si>
    <t>2576749</t>
  </si>
  <si>
    <t>保利斯塔新星舒适酒店</t>
  </si>
  <si>
    <t>Melo Mariane</t>
  </si>
  <si>
    <t>2022-06-05</t>
  </si>
  <si>
    <t>退房日周结</t>
  </si>
  <si>
    <t>347.90</t>
  </si>
  <si>
    <t>409.00</t>
  </si>
  <si>
    <t>0</t>
  </si>
  <si>
    <t>0.00</t>
  </si>
  <si>
    <t>携程汇智国际直连</t>
  </si>
  <si>
    <t>925</t>
  </si>
  <si>
    <t>2022-06-04 21:58:03</t>
  </si>
  <si>
    <t>否</t>
  </si>
  <si>
    <t>汇智国际旅游发展有限公司</t>
  </si>
  <si>
    <t>直连</t>
  </si>
  <si>
    <t>2576742</t>
  </si>
  <si>
    <t>中央广场酒店</t>
  </si>
  <si>
    <t>HUANG CHUWEN,QU HANKAI</t>
  </si>
  <si>
    <t>1406.89</t>
  </si>
  <si>
    <t>1654.00</t>
  </si>
  <si>
    <t>2022-06-04 21:45:20</t>
  </si>
  <si>
    <t>2576723</t>
  </si>
  <si>
    <t>时代广场 Am 服务套房酒店</t>
  </si>
  <si>
    <t>syafiq syafiqfiq</t>
  </si>
  <si>
    <t>319.83</t>
  </si>
  <si>
    <t>376.00</t>
  </si>
  <si>
    <t>-0.01</t>
  </si>
  <si>
    <t>-376</t>
  </si>
  <si>
    <t>-319</t>
  </si>
  <si>
    <t>2022-06-04 21:18:48</t>
  </si>
  <si>
    <t>2576719</t>
  </si>
  <si>
    <t>波本贝洛奥里藏特商务酒店</t>
  </si>
  <si>
    <t>Oliveira Ana Rubia Mendes</t>
  </si>
  <si>
    <t>384.47</t>
  </si>
  <si>
    <t>452.00</t>
  </si>
  <si>
    <t>2022-06-04 20:58:29</t>
  </si>
  <si>
    <t>2576715</t>
  </si>
  <si>
    <t>塔西克马拉雅法维酒店</t>
  </si>
  <si>
    <t>Gusmawati Teti</t>
  </si>
  <si>
    <t>210.95</t>
  </si>
  <si>
    <t>248.00</t>
  </si>
  <si>
    <t>2022-06-04 20:48:01</t>
  </si>
  <si>
    <t>2576710</t>
  </si>
  <si>
    <t>曼达韦白酒店 -  多用途物业</t>
  </si>
  <si>
    <t>lim richmond,lim richmond</t>
  </si>
  <si>
    <t>461.03</t>
  </si>
  <si>
    <t>542.00</t>
  </si>
  <si>
    <t>2022-06-04 20:25:31</t>
  </si>
  <si>
    <t>2576706</t>
  </si>
  <si>
    <t>沙托鲁 - 圣莫尔普瑞米尔经典酒店</t>
  </si>
  <si>
    <t>Oulad belhaj Soufiane</t>
  </si>
  <si>
    <t>292.61</t>
  </si>
  <si>
    <t>344.00</t>
  </si>
  <si>
    <t>2022-06-04 20:08:46</t>
  </si>
  <si>
    <t>2576640</t>
  </si>
  <si>
    <t>班贝格瑞贞德兹迎宾酒店</t>
  </si>
  <si>
    <t>Cording Jens</t>
  </si>
  <si>
    <t>1144.91</t>
  </si>
  <si>
    <t>1346.00</t>
  </si>
  <si>
    <t>2022-06-04 17:47:13</t>
  </si>
  <si>
    <t>2576626</t>
  </si>
  <si>
    <t>诺富特全套房酒店 - 巴黎戴高乐机场维勒班</t>
  </si>
  <si>
    <t>Akbulut-Yildiz Aynur</t>
  </si>
  <si>
    <t>1182.33</t>
  </si>
  <si>
    <t>1390.00</t>
  </si>
  <si>
    <t>2022-06-04 17:06:27</t>
  </si>
  <si>
    <t>2576601</t>
  </si>
  <si>
    <t>曼谷是隆巴利酒店</t>
  </si>
  <si>
    <t>THAMMACHAN TAWAN,THAMMACHAN TAWAN</t>
  </si>
  <si>
    <t>144.60</t>
  </si>
  <si>
    <t>170.00</t>
  </si>
  <si>
    <t>2022-06-04 16:31:31</t>
  </si>
  <si>
    <t>2576544</t>
  </si>
  <si>
    <t>Taufik Rahman Daffa Lutfi</t>
  </si>
  <si>
    <t>2022-06-04 15:19:19</t>
  </si>
  <si>
    <t>2576531</t>
  </si>
  <si>
    <t>阿斯顿马迪恩酒店及会议中心</t>
  </si>
  <si>
    <t>Annuur Ratu</t>
  </si>
  <si>
    <t>2022-06-04 15:07:41</t>
  </si>
  <si>
    <t>2576394</t>
  </si>
  <si>
    <t>亨特利圣莫妮卡海滩酒店</t>
  </si>
  <si>
    <t>Banaban Erika</t>
  </si>
  <si>
    <t>2596.03</t>
  </si>
  <si>
    <t>3052.00</t>
  </si>
  <si>
    <t>2022-06-04 13:17:34</t>
  </si>
  <si>
    <t>2576340</t>
  </si>
  <si>
    <t>阿斯顿井里汶酒店及会议中心</t>
  </si>
  <si>
    <t>Vermidian Vlendy</t>
  </si>
  <si>
    <t>353.85</t>
  </si>
  <si>
    <t>416.00</t>
  </si>
  <si>
    <t>2022-06-04 12:34:24</t>
  </si>
  <si>
    <t>2576227</t>
  </si>
  <si>
    <t>居林富勒酒店</t>
  </si>
  <si>
    <t>Lee Bee Way Sharon</t>
  </si>
  <si>
    <t>213.50</t>
  </si>
  <si>
    <t>251.00</t>
  </si>
  <si>
    <t>2022-06-04 10:52:28</t>
  </si>
  <si>
    <t>2576150</t>
  </si>
  <si>
    <t>华美达里诺娱乐酒店</t>
  </si>
  <si>
    <t>Williams Jahna</t>
  </si>
  <si>
    <t>751.08</t>
  </si>
  <si>
    <t>883.00</t>
  </si>
  <si>
    <t>2022-06-04 09:14:04</t>
  </si>
  <si>
    <t>2576037</t>
  </si>
  <si>
    <t>舍尔伯恩南滩酒店</t>
  </si>
  <si>
    <t>Stone Tiffany Christian</t>
  </si>
  <si>
    <t>1624.65</t>
  </si>
  <si>
    <t>1910.00</t>
  </si>
  <si>
    <t>2022-06-04 04:35:46</t>
  </si>
  <si>
    <t>2022-05-12</t>
  </si>
  <si>
    <t>2547413</t>
  </si>
  <si>
    <t>曼谷河畔安凡尼臻选酒店</t>
  </si>
  <si>
    <t>Kaur Rasnaam</t>
  </si>
  <si>
    <t>654.16</t>
  </si>
  <si>
    <t>761.00</t>
  </si>
  <si>
    <t>2022-05-12 00:27:13</t>
  </si>
  <si>
    <t>2022-05-18</t>
  </si>
  <si>
    <t>2554709</t>
  </si>
  <si>
    <t xml:space="preserve">施泰根博阁法兰克福饭店 </t>
  </si>
  <si>
    <t>Yousefzadeh Mohammad</t>
  </si>
  <si>
    <t>3044.91</t>
  </si>
  <si>
    <t>3541.00</t>
  </si>
  <si>
    <t>2022-05-18 03:58:29</t>
  </si>
  <si>
    <t>2022-06-03</t>
  </si>
  <si>
    <t>2575872</t>
  </si>
  <si>
    <t>犹太人之家酒店</t>
  </si>
  <si>
    <t>Celebi Oppenheimer Andre Eren</t>
  </si>
  <si>
    <t>1629.56</t>
  </si>
  <si>
    <t>1916.00</t>
  </si>
  <si>
    <t>2022-06-03 23:05:50</t>
  </si>
  <si>
    <t>2022-06-02</t>
  </si>
  <si>
    <t>2574449</t>
  </si>
  <si>
    <t>万隆尼欧蒂帕迪优库尔酒店</t>
  </si>
  <si>
    <t>wardhani safitri</t>
  </si>
  <si>
    <t>184.38</t>
  </si>
  <si>
    <t>216.00</t>
  </si>
  <si>
    <t>2022-06-02 22:03:42</t>
  </si>
  <si>
    <t>2022-06-01</t>
  </si>
  <si>
    <t>2572981</t>
  </si>
  <si>
    <t>Kurniawan Ardi</t>
  </si>
  <si>
    <t>184.01</t>
  </si>
  <si>
    <t>2022-06-01 22:45:36</t>
  </si>
  <si>
    <t>2572651</t>
  </si>
  <si>
    <t>坤甸金色郁金香酒店</t>
  </si>
  <si>
    <t>SUFONAS NICHOLAUS BILLYANTO,HALIM HAMID</t>
  </si>
  <si>
    <t>811.01</t>
  </si>
  <si>
    <t>952.00</t>
  </si>
  <si>
    <t>2022-06-01 18:52:00</t>
  </si>
  <si>
    <t>2574759</t>
  </si>
  <si>
    <t>欧罗巴大酒店 - 海洋酒店</t>
  </si>
  <si>
    <t>Boland Charles-Henry,Fauconnier Ronane</t>
  </si>
  <si>
    <t>857.30</t>
  </si>
  <si>
    <t>1008.00</t>
  </si>
  <si>
    <t>2022-06-03 04:35:59</t>
  </si>
  <si>
    <t>2574491</t>
  </si>
  <si>
    <t>米兰华美达广场酒店</t>
  </si>
  <si>
    <t>LI HAOYANG</t>
  </si>
  <si>
    <t>1123.34</t>
  </si>
  <si>
    <t>1316.00</t>
  </si>
  <si>
    <t>2022-06-02 22:43:25</t>
  </si>
  <si>
    <t>2555487</t>
  </si>
  <si>
    <t>施泰根贝格尔酒店</t>
  </si>
  <si>
    <t>Heinemann Alexander,Heinemann Aminata</t>
  </si>
  <si>
    <t>2302.81</t>
  </si>
  <si>
    <t>2678.00</t>
  </si>
  <si>
    <t>2022-05-18 19:27:51</t>
  </si>
  <si>
    <t>2022-05-03</t>
  </si>
  <si>
    <t>2534744</t>
  </si>
  <si>
    <t>Herzog Stefan</t>
  </si>
  <si>
    <t>976.05</t>
  </si>
  <si>
    <t>1157.00</t>
  </si>
  <si>
    <t>2022-05-03 01:39:45</t>
  </si>
  <si>
    <t>2022-05-31</t>
  </si>
  <si>
    <t>2570266</t>
  </si>
  <si>
    <t>柏林安德烈维也纳国际酒店</t>
  </si>
  <si>
    <t>Homeyer Joerg</t>
  </si>
  <si>
    <t>1154.57</t>
  </si>
  <si>
    <t>1358.00</t>
  </si>
  <si>
    <t>2022-05-31 04:32:18</t>
  </si>
  <si>
    <t>2574225</t>
  </si>
  <si>
    <t>新加坡史各士皇族酒店</t>
  </si>
  <si>
    <t>MUHAMMAD NAZRI</t>
  </si>
  <si>
    <t>3588.53</t>
  </si>
  <si>
    <t>4204.00</t>
  </si>
  <si>
    <t>2022-06-02 19:27:05</t>
  </si>
  <si>
    <t>2022-05-28</t>
  </si>
  <si>
    <t>2567431</t>
  </si>
  <si>
    <t>新加坡柏伟诗酒店</t>
  </si>
  <si>
    <t>RICE GENEVA,RICE FREDERICK JAMES</t>
  </si>
  <si>
    <t>4778.86</t>
  </si>
  <si>
    <t>5588.00</t>
  </si>
  <si>
    <t>2022-05-28 23:19:06</t>
  </si>
  <si>
    <t>2022-04-18</t>
  </si>
  <si>
    <t>2515577</t>
  </si>
  <si>
    <t>蒙特里凯悦酒店及水疗中心</t>
  </si>
  <si>
    <t>McKinley Nick</t>
  </si>
  <si>
    <t>3041.61</t>
  </si>
  <si>
    <t>3738.00</t>
  </si>
  <si>
    <t>2022-04-18 00:23:25</t>
  </si>
  <si>
    <t>2567412</t>
  </si>
  <si>
    <t>洛杉矶机场希尔顿酒店</t>
  </si>
  <si>
    <t>ZHOU JINYUAN</t>
  </si>
  <si>
    <t>814.15</t>
  </si>
  <si>
    <t>2022-05-28 22:57:23</t>
  </si>
  <si>
    <t>2554767</t>
  </si>
  <si>
    <t>坦帕戈弗雷酒店</t>
  </si>
  <si>
    <t>Barber Denise</t>
  </si>
  <si>
    <t>2275.30</t>
  </si>
  <si>
    <t>2646.00</t>
  </si>
  <si>
    <t>2022-05-18 08:09:40</t>
  </si>
  <si>
    <t>2574590</t>
  </si>
  <si>
    <t>KSL度假酒店</t>
  </si>
  <si>
    <t>Ahmad Hussin Adza</t>
  </si>
  <si>
    <t>1633.79</t>
  </si>
  <si>
    <t>1914.00</t>
  </si>
  <si>
    <t>2022-06-02 23:55:46</t>
  </si>
  <si>
    <t>2022-05-29</t>
  </si>
  <si>
    <t>2567650</t>
  </si>
  <si>
    <t>Ghanim Alana Reta</t>
  </si>
  <si>
    <t>3030.47</t>
  </si>
  <si>
    <t>3544.00</t>
  </si>
  <si>
    <t>2022-05-29 08:57:25</t>
  </si>
  <si>
    <t>2022-05-04</t>
  </si>
  <si>
    <t>2536132</t>
  </si>
  <si>
    <t>德卢斯品质酒店客栈</t>
  </si>
  <si>
    <t>Mulat Natnael</t>
  </si>
  <si>
    <t>1617.37</t>
  </si>
  <si>
    <t>1917.00</t>
  </si>
  <si>
    <t>2022-05-04 07:35:57</t>
  </si>
  <si>
    <t>2574481</t>
  </si>
  <si>
    <t>康帕斯酒店集团新山柑橘酒店</t>
  </si>
  <si>
    <t>BEH CHIU FA</t>
  </si>
  <si>
    <t>279.98</t>
  </si>
  <si>
    <t>328.00</t>
  </si>
  <si>
    <t>2022-06-02 22:31:00</t>
  </si>
  <si>
    <t>2022-05-16</t>
  </si>
  <si>
    <t>2553174</t>
  </si>
  <si>
    <t>摩甘纳酒店</t>
  </si>
  <si>
    <t>Kim Jungki</t>
  </si>
  <si>
    <t>2492.05</t>
  </si>
  <si>
    <t>2876.00</t>
  </si>
  <si>
    <t>2022-05-16 14:54:14</t>
  </si>
  <si>
    <t>2022-05-26</t>
  </si>
  <si>
    <t>2564404</t>
  </si>
  <si>
    <t xml:space="preserve">法兰克福机场假日酒店  </t>
  </si>
  <si>
    <t>KIM SEON MIN,SONG HEEKWON</t>
  </si>
  <si>
    <t>1433.35</t>
  </si>
  <si>
    <t>1678.00</t>
  </si>
  <si>
    <t>2022-05-26 15:07:29</t>
  </si>
  <si>
    <t>2022-03-27</t>
  </si>
  <si>
    <t>2485490</t>
  </si>
  <si>
    <t>奥林匹亚公园安娜艺术酒店</t>
  </si>
  <si>
    <t>Dambacher Matthias</t>
  </si>
  <si>
    <t>816.23</t>
  </si>
  <si>
    <t>1002.00</t>
  </si>
  <si>
    <t>2022-03-27 18:25:44</t>
  </si>
  <si>
    <t>2022-04-05</t>
  </si>
  <si>
    <t>2498121</t>
  </si>
  <si>
    <t>洛杉矶好莱坞酒店</t>
  </si>
  <si>
    <t>Gear Janice</t>
  </si>
  <si>
    <t>1770.61</t>
  </si>
  <si>
    <t>2176.00</t>
  </si>
  <si>
    <t>2022-04-05 11:22:28</t>
  </si>
  <si>
    <t>2022-04-16</t>
  </si>
  <si>
    <t>2512706</t>
  </si>
  <si>
    <t>奥罗拉之星机场酒店</t>
  </si>
  <si>
    <t>Bilotta Francesco</t>
  </si>
  <si>
    <t>1762.79</t>
  </si>
  <si>
    <t>2164.00</t>
  </si>
  <si>
    <t>2022-04-16 01:15:30</t>
  </si>
  <si>
    <t>2022-01-17</t>
  </si>
  <si>
    <t>2395603</t>
  </si>
  <si>
    <t>斯德哥尔摩?酒店</t>
  </si>
  <si>
    <t>Kinder Beverly</t>
  </si>
  <si>
    <t>1356.90</t>
  </si>
  <si>
    <t>1659.00</t>
  </si>
  <si>
    <t>2022-01-17 05:30:35</t>
  </si>
  <si>
    <t>2574740</t>
  </si>
  <si>
    <t>汉堡北丽柏酒店</t>
  </si>
  <si>
    <t>Artig Mary Angela</t>
  </si>
  <si>
    <t>1931.49</t>
  </si>
  <si>
    <t>2271.00</t>
  </si>
  <si>
    <t>2022-06-03 04:18:37</t>
  </si>
  <si>
    <t>2573920</t>
  </si>
  <si>
    <t>埃森汉德尔斯霍夫精选酒店</t>
  </si>
  <si>
    <t>VERACHTERT JAN</t>
  </si>
  <si>
    <t>522.40</t>
  </si>
  <si>
    <t>612.00</t>
  </si>
  <si>
    <t>2022-06-02 15:23:59</t>
  </si>
  <si>
    <t>2573226</t>
  </si>
  <si>
    <t>奥尔良市圣约翰奥德利公寓式酒店</t>
  </si>
  <si>
    <t>desseigne denis</t>
  </si>
  <si>
    <t>403.75</t>
  </si>
  <si>
    <t>473.00</t>
  </si>
  <si>
    <t>2022-06-02 04:12:24</t>
  </si>
  <si>
    <t>2022-04-10</t>
  </si>
  <si>
    <t>2505069</t>
  </si>
  <si>
    <t>圣玛丽亚酒店</t>
  </si>
  <si>
    <t>Haas Corey William</t>
  </si>
  <si>
    <t>1377.90</t>
  </si>
  <si>
    <t>1694.00</t>
  </si>
  <si>
    <t>2022-04-10 02:21:17</t>
  </si>
  <si>
    <t>2571071</t>
  </si>
  <si>
    <t>丽笙格鲁吉亚州南亚特兰大机场乡村套房酒店</t>
  </si>
  <si>
    <t>Schiumerini Federico</t>
  </si>
  <si>
    <t>720.97</t>
  </si>
  <si>
    <t>848.00</t>
  </si>
  <si>
    <t>2022-05-31 17:31:22</t>
  </si>
  <si>
    <t>2022-03-19</t>
  </si>
  <si>
    <t>2474563</t>
  </si>
  <si>
    <t>神户阿里斯顿酒店</t>
  </si>
  <si>
    <t>MURAKAMI TAKAYA,MURAKAMI TAKAYA</t>
  </si>
  <si>
    <t>642.72</t>
  </si>
  <si>
    <t>789.00</t>
  </si>
  <si>
    <t>2022-03-19 18:09:48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</si>
</sst>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7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20" fillId="5" borderId="1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44715</v>
      </c>
      <c r="G2" s="6">
        <v>44717</v>
      </c>
      <c r="H2" s="4">
        <v>1</v>
      </c>
      <c r="I2" s="4">
        <v>2</v>
      </c>
      <c r="J2" s="4">
        <v>2</v>
      </c>
      <c r="K2" s="4" t="s">
        <v>30</v>
      </c>
      <c r="L2" s="4">
        <v>1659</v>
      </c>
      <c r="M2" s="4">
        <v>1659</v>
      </c>
      <c r="N2" s="4" t="s">
        <v>31</v>
      </c>
      <c r="O2" s="4" t="s">
        <v>32</v>
      </c>
      <c r="P2" s="4" t="s">
        <v>33</v>
      </c>
      <c r="Q2" s="4">
        <v>0</v>
      </c>
      <c r="R2" s="7">
        <v>44578</v>
      </c>
      <c r="S2" s="6">
        <v>44720</v>
      </c>
      <c r="T2" s="4" t="s">
        <v>34</v>
      </c>
      <c r="U2" s="4">
        <v>1659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44716</v>
      </c>
      <c r="G3" s="6">
        <v>44717</v>
      </c>
      <c r="H3" s="4">
        <v>1</v>
      </c>
      <c r="I3" s="4">
        <v>1</v>
      </c>
      <c r="J3" s="4">
        <v>1</v>
      </c>
      <c r="K3" s="4" t="s">
        <v>30</v>
      </c>
      <c r="L3" s="4">
        <v>789</v>
      </c>
      <c r="M3" s="4">
        <v>789</v>
      </c>
      <c r="N3" s="4" t="s">
        <v>40</v>
      </c>
      <c r="O3" s="4" t="s">
        <v>32</v>
      </c>
      <c r="P3" s="4" t="s">
        <v>33</v>
      </c>
      <c r="Q3" s="4">
        <v>0</v>
      </c>
      <c r="R3" s="7">
        <v>44639</v>
      </c>
      <c r="S3" s="6">
        <v>44720</v>
      </c>
      <c r="T3" s="4" t="s">
        <v>34</v>
      </c>
      <c r="U3" s="4">
        <v>789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44716</v>
      </c>
      <c r="G4" s="6">
        <v>44717</v>
      </c>
      <c r="H4" s="4">
        <v>1</v>
      </c>
      <c r="I4" s="4">
        <v>1</v>
      </c>
      <c r="J4" s="4">
        <v>1</v>
      </c>
      <c r="K4" s="4" t="s">
        <v>30</v>
      </c>
      <c r="L4" s="4">
        <v>1002</v>
      </c>
      <c r="M4" s="4">
        <v>1002</v>
      </c>
      <c r="N4" s="4" t="s">
        <v>46</v>
      </c>
      <c r="O4" s="4" t="s">
        <v>32</v>
      </c>
      <c r="P4" s="4" t="s">
        <v>33</v>
      </c>
      <c r="Q4" s="4">
        <v>0</v>
      </c>
      <c r="R4" s="7">
        <v>44647</v>
      </c>
      <c r="S4" s="6">
        <v>44720</v>
      </c>
      <c r="T4" s="4" t="s">
        <v>34</v>
      </c>
      <c r="U4" s="4">
        <v>1002</v>
      </c>
      <c r="V4" s="4">
        <v>0</v>
      </c>
      <c r="W4" s="4">
        <v>0</v>
      </c>
      <c r="X4" s="4" t="s">
        <v>35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44715</v>
      </c>
      <c r="G5" s="6">
        <v>44717</v>
      </c>
      <c r="H5" s="4">
        <v>1</v>
      </c>
      <c r="I5" s="4">
        <v>2</v>
      </c>
      <c r="J5" s="4">
        <v>2</v>
      </c>
      <c r="K5" s="4" t="s">
        <v>30</v>
      </c>
      <c r="L5" s="4">
        <v>2176</v>
      </c>
      <c r="M5" s="4">
        <v>2176</v>
      </c>
      <c r="N5" s="4" t="s">
        <v>51</v>
      </c>
      <c r="O5" s="4" t="s">
        <v>32</v>
      </c>
      <c r="P5" s="4" t="s">
        <v>33</v>
      </c>
      <c r="Q5" s="4">
        <v>0</v>
      </c>
      <c r="R5" s="7">
        <v>44656</v>
      </c>
      <c r="S5" s="6">
        <v>44720</v>
      </c>
      <c r="T5" s="4" t="s">
        <v>34</v>
      </c>
      <c r="U5" s="4">
        <v>2176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44716</v>
      </c>
      <c r="G6" s="6">
        <v>44717</v>
      </c>
      <c r="H6" s="4">
        <v>1</v>
      </c>
      <c r="I6" s="4">
        <v>1</v>
      </c>
      <c r="J6" s="4">
        <v>1</v>
      </c>
      <c r="K6" s="4" t="s">
        <v>30</v>
      </c>
      <c r="L6" s="4">
        <v>1694</v>
      </c>
      <c r="M6" s="4">
        <v>1694</v>
      </c>
      <c r="N6" s="4" t="s">
        <v>56</v>
      </c>
      <c r="O6" s="4" t="s">
        <v>32</v>
      </c>
      <c r="P6" s="4" t="s">
        <v>33</v>
      </c>
      <c r="Q6" s="4">
        <v>0</v>
      </c>
      <c r="R6" s="7">
        <v>44661</v>
      </c>
      <c r="S6" s="6">
        <v>44720</v>
      </c>
      <c r="T6" s="4" t="s">
        <v>34</v>
      </c>
      <c r="U6" s="4">
        <v>1694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44716</v>
      </c>
      <c r="G7" s="6">
        <v>44717</v>
      </c>
      <c r="H7" s="4">
        <v>1</v>
      </c>
      <c r="I7" s="4">
        <v>1</v>
      </c>
      <c r="J7" s="4">
        <v>1</v>
      </c>
      <c r="K7" s="4" t="s">
        <v>30</v>
      </c>
      <c r="L7" s="4">
        <v>2164</v>
      </c>
      <c r="M7" s="4">
        <v>2164</v>
      </c>
      <c r="N7" s="4" t="s">
        <v>62</v>
      </c>
      <c r="O7" s="4" t="s">
        <v>32</v>
      </c>
      <c r="P7" s="4" t="s">
        <v>33</v>
      </c>
      <c r="Q7" s="4">
        <v>0</v>
      </c>
      <c r="R7" s="7">
        <v>44667</v>
      </c>
      <c r="S7" s="6">
        <v>44720</v>
      </c>
      <c r="T7" s="4" t="s">
        <v>34</v>
      </c>
      <c r="U7" s="4">
        <v>2164</v>
      </c>
      <c r="V7" s="4">
        <v>0</v>
      </c>
      <c r="W7" s="4">
        <v>0</v>
      </c>
      <c r="X7" s="4" t="s">
        <v>35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44715</v>
      </c>
      <c r="G8" s="6">
        <v>44717</v>
      </c>
      <c r="H8" s="4">
        <v>1</v>
      </c>
      <c r="I8" s="4">
        <v>2</v>
      </c>
      <c r="J8" s="4">
        <v>2</v>
      </c>
      <c r="K8" s="4" t="s">
        <v>30</v>
      </c>
      <c r="L8" s="4">
        <v>3738</v>
      </c>
      <c r="M8" s="4">
        <v>3738</v>
      </c>
      <c r="N8" s="4" t="s">
        <v>67</v>
      </c>
      <c r="O8" s="4" t="s">
        <v>32</v>
      </c>
      <c r="P8" s="4" t="s">
        <v>33</v>
      </c>
      <c r="Q8" s="4">
        <v>0</v>
      </c>
      <c r="R8" s="7">
        <v>44669</v>
      </c>
      <c r="S8" s="6">
        <v>44720</v>
      </c>
      <c r="T8" s="4" t="s">
        <v>34</v>
      </c>
      <c r="U8" s="4">
        <v>3738</v>
      </c>
      <c r="V8" s="4">
        <v>0</v>
      </c>
      <c r="W8" s="4">
        <v>0</v>
      </c>
      <c r="X8" s="4" t="s">
        <v>35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44716</v>
      </c>
      <c r="G9" s="6">
        <v>44717</v>
      </c>
      <c r="H9" s="4">
        <v>1</v>
      </c>
      <c r="I9" s="4">
        <v>1</v>
      </c>
      <c r="J9" s="4">
        <v>1</v>
      </c>
      <c r="K9" s="4" t="s">
        <v>30</v>
      </c>
      <c r="L9" s="4">
        <v>1157</v>
      </c>
      <c r="M9" s="4">
        <v>1157</v>
      </c>
      <c r="N9" s="4" t="s">
        <v>72</v>
      </c>
      <c r="O9" s="4" t="s">
        <v>32</v>
      </c>
      <c r="P9" s="4" t="s">
        <v>33</v>
      </c>
      <c r="Q9" s="4">
        <v>0</v>
      </c>
      <c r="R9" s="7">
        <v>44684</v>
      </c>
      <c r="S9" s="6">
        <v>44720</v>
      </c>
      <c r="T9" s="4" t="s">
        <v>34</v>
      </c>
      <c r="U9" s="4">
        <v>1157</v>
      </c>
      <c r="V9" s="4">
        <v>0</v>
      </c>
      <c r="W9" s="4">
        <v>0</v>
      </c>
      <c r="X9" s="4" t="s">
        <v>35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44714</v>
      </c>
      <c r="G10" s="6">
        <v>44717</v>
      </c>
      <c r="H10" s="4">
        <v>1</v>
      </c>
      <c r="I10" s="4">
        <v>3</v>
      </c>
      <c r="J10" s="4">
        <v>3</v>
      </c>
      <c r="K10" s="4" t="s">
        <v>30</v>
      </c>
      <c r="L10" s="4">
        <v>1917</v>
      </c>
      <c r="M10" s="4">
        <v>1917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44685</v>
      </c>
      <c r="S10" s="6">
        <v>44720</v>
      </c>
      <c r="T10" s="4" t="s">
        <v>34</v>
      </c>
      <c r="U10" s="4">
        <v>1917</v>
      </c>
      <c r="V10" s="4">
        <v>0</v>
      </c>
      <c r="W10" s="4">
        <v>0</v>
      </c>
      <c r="X10" s="4" t="s">
        <v>35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44716</v>
      </c>
      <c r="G11" s="6">
        <v>44717</v>
      </c>
      <c r="H11" s="4">
        <v>1</v>
      </c>
      <c r="I11" s="4">
        <v>1</v>
      </c>
      <c r="J11" s="4">
        <v>1</v>
      </c>
      <c r="K11" s="4" t="s">
        <v>30</v>
      </c>
      <c r="L11" s="4">
        <v>761</v>
      </c>
      <c r="M11" s="4">
        <v>761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44693</v>
      </c>
      <c r="S11" s="6">
        <v>44720</v>
      </c>
      <c r="T11" s="4" t="s">
        <v>34</v>
      </c>
      <c r="U11" s="4">
        <v>761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44715</v>
      </c>
      <c r="G12" s="6">
        <v>44717</v>
      </c>
      <c r="H12" s="4">
        <v>1</v>
      </c>
      <c r="I12" s="4">
        <v>2</v>
      </c>
      <c r="J12" s="4">
        <v>2</v>
      </c>
      <c r="K12" s="4" t="s">
        <v>30</v>
      </c>
      <c r="L12" s="4">
        <v>2876</v>
      </c>
      <c r="M12" s="4">
        <v>2876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44697</v>
      </c>
      <c r="S12" s="6">
        <v>44720</v>
      </c>
      <c r="T12" s="4" t="s">
        <v>34</v>
      </c>
      <c r="U12" s="4">
        <v>2876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44716</v>
      </c>
      <c r="G13" s="6">
        <v>44717</v>
      </c>
      <c r="H13" s="4">
        <v>1</v>
      </c>
      <c r="I13" s="4">
        <v>1</v>
      </c>
      <c r="J13" s="4">
        <v>1</v>
      </c>
      <c r="K13" s="4" t="s">
        <v>30</v>
      </c>
      <c r="L13" s="4">
        <v>3541</v>
      </c>
      <c r="M13" s="4">
        <v>3541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44699</v>
      </c>
      <c r="S13" s="6">
        <v>44720</v>
      </c>
      <c r="T13" s="4" t="s">
        <v>34</v>
      </c>
      <c r="U13" s="4">
        <v>3541</v>
      </c>
      <c r="V13" s="4">
        <v>0</v>
      </c>
      <c r="W13" s="4">
        <v>0</v>
      </c>
      <c r="X13" s="4" t="s">
        <v>35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44715</v>
      </c>
      <c r="G14" s="6">
        <v>44717</v>
      </c>
      <c r="H14" s="4">
        <v>1</v>
      </c>
      <c r="I14" s="4">
        <v>2</v>
      </c>
      <c r="J14" s="4">
        <v>2</v>
      </c>
      <c r="K14" s="4" t="s">
        <v>30</v>
      </c>
      <c r="L14" s="4">
        <v>2646</v>
      </c>
      <c r="M14" s="4">
        <v>2646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44699</v>
      </c>
      <c r="S14" s="6">
        <v>44720</v>
      </c>
      <c r="T14" s="4" t="s">
        <v>34</v>
      </c>
      <c r="U14" s="4">
        <v>2646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70</v>
      </c>
      <c r="E15" s="4" t="s">
        <v>71</v>
      </c>
      <c r="F15" s="6">
        <v>44715</v>
      </c>
      <c r="G15" s="6">
        <v>44717</v>
      </c>
      <c r="H15" s="4">
        <v>1</v>
      </c>
      <c r="I15" s="4">
        <v>2</v>
      </c>
      <c r="J15" s="4">
        <v>2</v>
      </c>
      <c r="K15" s="4" t="s">
        <v>30</v>
      </c>
      <c r="L15" s="4">
        <v>2678</v>
      </c>
      <c r="M15" s="4">
        <v>2678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44699</v>
      </c>
      <c r="S15" s="6">
        <v>44720</v>
      </c>
      <c r="T15" s="4" t="s">
        <v>34</v>
      </c>
      <c r="U15" s="4">
        <v>2678</v>
      </c>
      <c r="V15" s="4">
        <v>0</v>
      </c>
      <c r="W15" s="4">
        <v>0</v>
      </c>
      <c r="X15" s="4" t="s">
        <v>35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/>
      <c r="F16" s="6">
        <v>44716</v>
      </c>
      <c r="G16" s="6">
        <v>44717</v>
      </c>
      <c r="H16" s="4">
        <v>0</v>
      </c>
      <c r="I16" s="4">
        <v>1</v>
      </c>
      <c r="J16" s="4">
        <v>0</v>
      </c>
      <c r="K16" s="4" t="s">
        <v>30</v>
      </c>
      <c r="L16" s="4">
        <v>912</v>
      </c>
      <c r="M16" s="4">
        <v>912</v>
      </c>
      <c r="N16" s="4"/>
      <c r="O16" s="4" t="s">
        <v>32</v>
      </c>
      <c r="P16" s="4" t="s">
        <v>33</v>
      </c>
      <c r="Q16" s="4">
        <v>0</v>
      </c>
      <c r="R16" s="7">
        <v>44701</v>
      </c>
      <c r="S16" s="6">
        <v>44720</v>
      </c>
      <c r="T16" s="4" t="s">
        <v>34</v>
      </c>
      <c r="U16" s="4">
        <v>912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44715</v>
      </c>
      <c r="G17" s="6">
        <v>44717</v>
      </c>
      <c r="H17" s="4">
        <v>1</v>
      </c>
      <c r="I17" s="4">
        <v>2</v>
      </c>
      <c r="J17" s="4">
        <v>2</v>
      </c>
      <c r="K17" s="4" t="s">
        <v>30</v>
      </c>
      <c r="L17" s="4">
        <v>1678</v>
      </c>
      <c r="M17" s="4">
        <v>1678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44707</v>
      </c>
      <c r="S17" s="6">
        <v>44720</v>
      </c>
      <c r="T17" s="4" t="s">
        <v>34</v>
      </c>
      <c r="U17" s="4">
        <v>1678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44716</v>
      </c>
      <c r="G18" s="6">
        <v>44717</v>
      </c>
      <c r="H18" s="4">
        <v>1</v>
      </c>
      <c r="I18" s="4">
        <v>1</v>
      </c>
      <c r="J18" s="4">
        <v>1</v>
      </c>
      <c r="K18" s="4" t="s">
        <v>30</v>
      </c>
      <c r="L18" s="4">
        <v>952</v>
      </c>
      <c r="M18" s="4">
        <v>952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44709</v>
      </c>
      <c r="S18" s="6">
        <v>44720</v>
      </c>
      <c r="T18" s="4" t="s">
        <v>34</v>
      </c>
      <c r="U18" s="4">
        <v>952</v>
      </c>
      <c r="V18" s="4">
        <v>0</v>
      </c>
      <c r="W18" s="4">
        <v>0</v>
      </c>
      <c r="X18" s="4" t="s">
        <v>35</v>
      </c>
      <c r="Y18" s="4" t="s">
        <v>52</v>
      </c>
    </row>
    <row r="19" s="4" customFormat="1" spans="1:28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44713</v>
      </c>
      <c r="G19" s="6">
        <v>44717</v>
      </c>
      <c r="H19" s="4">
        <v>1</v>
      </c>
      <c r="I19" s="4">
        <v>4</v>
      </c>
      <c r="J19" s="4">
        <v>4</v>
      </c>
      <c r="K19" s="4" t="s">
        <v>30</v>
      </c>
      <c r="L19" s="4">
        <v>5588</v>
      </c>
      <c r="M19" s="4">
        <v>5588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44709</v>
      </c>
      <c r="S19" s="6">
        <v>44720</v>
      </c>
      <c r="T19" s="4" t="s">
        <v>34</v>
      </c>
      <c r="U19" s="4">
        <v>5588</v>
      </c>
      <c r="V19" s="4">
        <v>0</v>
      </c>
      <c r="W19" s="4">
        <v>0</v>
      </c>
      <c r="X19" s="4" t="s">
        <v>35</v>
      </c>
      <c r="Y19" s="4">
        <v>158584352</v>
      </c>
      <c r="Z19" s="4">
        <v>158624744</v>
      </c>
      <c r="AA19" s="4">
        <v>158626007</v>
      </c>
      <c r="AB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44715</v>
      </c>
      <c r="G20" s="6">
        <v>44717</v>
      </c>
      <c r="H20" s="4">
        <v>1</v>
      </c>
      <c r="I20" s="4">
        <v>2</v>
      </c>
      <c r="J20" s="4">
        <v>2</v>
      </c>
      <c r="K20" s="4" t="s">
        <v>30</v>
      </c>
      <c r="L20" s="4">
        <v>3544</v>
      </c>
      <c r="M20" s="4">
        <v>3544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44710</v>
      </c>
      <c r="S20" s="6">
        <v>44720</v>
      </c>
      <c r="T20" s="4" t="s">
        <v>34</v>
      </c>
      <c r="U20" s="4">
        <v>3544</v>
      </c>
      <c r="V20" s="4">
        <v>0</v>
      </c>
      <c r="W20" s="4">
        <v>0</v>
      </c>
      <c r="X20" s="4" t="s">
        <v>122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44716</v>
      </c>
      <c r="G21" s="6">
        <v>44717</v>
      </c>
      <c r="H21" s="4">
        <v>1</v>
      </c>
      <c r="I21" s="4">
        <v>1</v>
      </c>
      <c r="J21" s="4">
        <v>1</v>
      </c>
      <c r="K21" s="4" t="s">
        <v>30</v>
      </c>
      <c r="L21" s="4">
        <v>1358</v>
      </c>
      <c r="M21" s="4">
        <v>1358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44712</v>
      </c>
      <c r="S21" s="6">
        <v>44720</v>
      </c>
      <c r="T21" s="4" t="s">
        <v>34</v>
      </c>
      <c r="U21" s="4">
        <v>1358</v>
      </c>
      <c r="V21" s="4">
        <v>0</v>
      </c>
      <c r="W21" s="4">
        <v>0</v>
      </c>
      <c r="X21" s="4" t="s">
        <v>35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44716</v>
      </c>
      <c r="G22" s="6">
        <v>44717</v>
      </c>
      <c r="H22" s="4">
        <v>1</v>
      </c>
      <c r="I22" s="4">
        <v>1</v>
      </c>
      <c r="J22" s="4">
        <v>1</v>
      </c>
      <c r="K22" s="4" t="s">
        <v>30</v>
      </c>
      <c r="L22" s="4">
        <v>848</v>
      </c>
      <c r="M22" s="4">
        <v>848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44712</v>
      </c>
      <c r="S22" s="6">
        <v>44720</v>
      </c>
      <c r="T22" s="4" t="s">
        <v>34</v>
      </c>
      <c r="U22" s="4">
        <v>848</v>
      </c>
      <c r="V22" s="4">
        <v>0</v>
      </c>
      <c r="W22" s="4">
        <v>0</v>
      </c>
      <c r="X22" s="4" t="s">
        <v>35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44715</v>
      </c>
      <c r="G23" s="6">
        <v>44717</v>
      </c>
      <c r="H23" s="4">
        <v>2</v>
      </c>
      <c r="I23" s="4">
        <v>2</v>
      </c>
      <c r="J23" s="4">
        <v>4</v>
      </c>
      <c r="K23" s="4" t="s">
        <v>30</v>
      </c>
      <c r="L23" s="4">
        <v>952</v>
      </c>
      <c r="M23" s="4">
        <v>952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44713</v>
      </c>
      <c r="S23" s="6">
        <v>44720</v>
      </c>
      <c r="T23" s="4" t="s">
        <v>34</v>
      </c>
      <c r="U23" s="4">
        <v>952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44716</v>
      </c>
      <c r="G24" s="6">
        <v>44717</v>
      </c>
      <c r="H24" s="4">
        <v>1</v>
      </c>
      <c r="I24" s="4">
        <v>1</v>
      </c>
      <c r="J24" s="4">
        <v>1</v>
      </c>
      <c r="K24" s="4" t="s">
        <v>30</v>
      </c>
      <c r="L24" s="4">
        <v>216</v>
      </c>
      <c r="M24" s="4">
        <v>216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44713</v>
      </c>
      <c r="S24" s="6">
        <v>44720</v>
      </c>
      <c r="T24" s="4" t="s">
        <v>34</v>
      </c>
      <c r="U24" s="4">
        <v>216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44716</v>
      </c>
      <c r="G25" s="6">
        <v>44717</v>
      </c>
      <c r="H25" s="4">
        <v>1</v>
      </c>
      <c r="I25" s="4">
        <v>1</v>
      </c>
      <c r="J25" s="4">
        <v>1</v>
      </c>
      <c r="K25" s="4" t="s">
        <v>30</v>
      </c>
      <c r="L25" s="4">
        <v>473</v>
      </c>
      <c r="M25" s="4">
        <v>473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44714</v>
      </c>
      <c r="S25" s="6">
        <v>44720</v>
      </c>
      <c r="T25" s="4" t="s">
        <v>34</v>
      </c>
      <c r="U25" s="4">
        <v>473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44716</v>
      </c>
      <c r="G26" s="6">
        <v>44717</v>
      </c>
      <c r="H26" s="4">
        <v>1</v>
      </c>
      <c r="I26" s="4">
        <v>1</v>
      </c>
      <c r="J26" s="4">
        <v>1</v>
      </c>
      <c r="K26" s="4" t="s">
        <v>30</v>
      </c>
      <c r="L26" s="4">
        <v>612</v>
      </c>
      <c r="M26" s="4">
        <v>612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44714</v>
      </c>
      <c r="S26" s="6">
        <v>44720</v>
      </c>
      <c r="T26" s="4" t="s">
        <v>34</v>
      </c>
      <c r="U26" s="4">
        <v>612</v>
      </c>
      <c r="V26" s="4">
        <v>0</v>
      </c>
      <c r="W26" s="4">
        <v>0</v>
      </c>
      <c r="X26" s="4" t="s">
        <v>35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44715</v>
      </c>
      <c r="G27" s="6">
        <v>44717</v>
      </c>
      <c r="H27" s="4">
        <v>1</v>
      </c>
      <c r="I27" s="4">
        <v>2</v>
      </c>
      <c r="J27" s="4">
        <v>2</v>
      </c>
      <c r="K27" s="4" t="s">
        <v>30</v>
      </c>
      <c r="L27" s="4">
        <v>4204</v>
      </c>
      <c r="M27" s="4">
        <v>4204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44714</v>
      </c>
      <c r="S27" s="6">
        <v>44720</v>
      </c>
      <c r="T27" s="4" t="s">
        <v>34</v>
      </c>
      <c r="U27" s="4">
        <v>4204</v>
      </c>
      <c r="V27" s="4">
        <v>0</v>
      </c>
      <c r="W27" s="4">
        <v>0</v>
      </c>
      <c r="X27" s="4" t="s">
        <v>35</v>
      </c>
      <c r="Y27" s="4" t="s">
        <v>155</v>
      </c>
    </row>
    <row r="28" s="4" customFormat="1" spans="1:25">
      <c r="A28" s="4" t="s">
        <v>101</v>
      </c>
      <c r="B28" s="4" t="s">
        <v>26</v>
      </c>
      <c r="C28" s="4" t="s">
        <v>156</v>
      </c>
      <c r="D28" s="4" t="s">
        <v>102</v>
      </c>
      <c r="E28" s="4"/>
      <c r="F28" s="6">
        <v>44716</v>
      </c>
      <c r="G28" s="6">
        <v>44717</v>
      </c>
      <c r="H28" s="4">
        <v>0</v>
      </c>
      <c r="I28" s="4">
        <v>1</v>
      </c>
      <c r="J28" s="4">
        <v>0</v>
      </c>
      <c r="K28" s="4" t="s">
        <v>30</v>
      </c>
      <c r="L28" s="4">
        <v>-912</v>
      </c>
      <c r="M28" s="4">
        <v>-912</v>
      </c>
      <c r="N28" s="4"/>
      <c r="O28" s="4" t="s">
        <v>32</v>
      </c>
      <c r="P28" s="4" t="s">
        <v>33</v>
      </c>
      <c r="Q28" s="4">
        <v>0</v>
      </c>
      <c r="R28" s="7">
        <v>44701</v>
      </c>
      <c r="S28" s="6">
        <v>44720</v>
      </c>
      <c r="T28" s="4" t="s">
        <v>34</v>
      </c>
      <c r="U28" s="4">
        <v>-912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139</v>
      </c>
      <c r="E29" s="4" t="s">
        <v>140</v>
      </c>
      <c r="F29" s="6">
        <v>44716</v>
      </c>
      <c r="G29" s="6">
        <v>44717</v>
      </c>
      <c r="H29" s="4">
        <v>1</v>
      </c>
      <c r="I29" s="4">
        <v>1</v>
      </c>
      <c r="J29" s="4">
        <v>1</v>
      </c>
      <c r="K29" s="4" t="s">
        <v>30</v>
      </c>
      <c r="L29" s="4">
        <v>216</v>
      </c>
      <c r="M29" s="4">
        <v>216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44714</v>
      </c>
      <c r="S29" s="6">
        <v>44720</v>
      </c>
      <c r="T29" s="4" t="s">
        <v>34</v>
      </c>
      <c r="U29" s="4">
        <v>216</v>
      </c>
      <c r="V29" s="4">
        <v>0</v>
      </c>
      <c r="W29" s="4">
        <v>0</v>
      </c>
      <c r="X29" s="4" t="s">
        <v>159</v>
      </c>
      <c r="Y29" s="4" t="s">
        <v>35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44716</v>
      </c>
      <c r="G30" s="6">
        <v>44717</v>
      </c>
      <c r="H30" s="4">
        <v>1</v>
      </c>
      <c r="I30" s="4">
        <v>1</v>
      </c>
      <c r="J30" s="4">
        <v>1</v>
      </c>
      <c r="K30" s="4" t="s">
        <v>30</v>
      </c>
      <c r="L30" s="4">
        <v>328</v>
      </c>
      <c r="M30" s="4">
        <v>328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44714</v>
      </c>
      <c r="S30" s="6">
        <v>44720</v>
      </c>
      <c r="T30" s="4" t="s">
        <v>34</v>
      </c>
      <c r="U30" s="4">
        <v>328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166</v>
      </c>
      <c r="F31" s="6">
        <v>44716</v>
      </c>
      <c r="G31" s="6">
        <v>44717</v>
      </c>
      <c r="H31" s="4">
        <v>1</v>
      </c>
      <c r="I31" s="4">
        <v>1</v>
      </c>
      <c r="J31" s="4">
        <v>1</v>
      </c>
      <c r="K31" s="4" t="s">
        <v>30</v>
      </c>
      <c r="L31" s="4">
        <v>1316</v>
      </c>
      <c r="M31" s="4">
        <v>1316</v>
      </c>
      <c r="N31" s="4" t="s">
        <v>167</v>
      </c>
      <c r="O31" s="4" t="s">
        <v>32</v>
      </c>
      <c r="P31" s="4" t="s">
        <v>33</v>
      </c>
      <c r="Q31" s="4">
        <v>0</v>
      </c>
      <c r="R31" s="7">
        <v>44714</v>
      </c>
      <c r="S31" s="6">
        <v>44720</v>
      </c>
      <c r="T31" s="4" t="s">
        <v>34</v>
      </c>
      <c r="U31" s="4">
        <v>1316</v>
      </c>
      <c r="V31" s="4">
        <v>0</v>
      </c>
      <c r="W31" s="4">
        <v>0</v>
      </c>
      <c r="X31" s="4" t="s">
        <v>168</v>
      </c>
      <c r="Y31" s="4" t="s">
        <v>169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171</v>
      </c>
      <c r="E32" s="4" t="s">
        <v>172</v>
      </c>
      <c r="F32" s="6">
        <v>44715</v>
      </c>
      <c r="G32" s="6">
        <v>44717</v>
      </c>
      <c r="H32" s="4">
        <v>1</v>
      </c>
      <c r="I32" s="4">
        <v>2</v>
      </c>
      <c r="J32" s="4">
        <v>2</v>
      </c>
      <c r="K32" s="4" t="s">
        <v>30</v>
      </c>
      <c r="L32" s="4">
        <v>1914</v>
      </c>
      <c r="M32" s="4">
        <v>1914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44714</v>
      </c>
      <c r="S32" s="6">
        <v>44720</v>
      </c>
      <c r="T32" s="4" t="s">
        <v>34</v>
      </c>
      <c r="U32" s="4">
        <v>1914</v>
      </c>
      <c r="V32" s="4">
        <v>0</v>
      </c>
      <c r="W32" s="4">
        <v>0</v>
      </c>
      <c r="X32" s="4" t="s">
        <v>35</v>
      </c>
      <c r="Y32" s="4" t="s">
        <v>174</v>
      </c>
    </row>
    <row r="33" s="4" customFormat="1" spans="1:25">
      <c r="A33" s="4" t="s">
        <v>175</v>
      </c>
      <c r="B33" s="4" t="s">
        <v>26</v>
      </c>
      <c r="C33" s="4" t="s">
        <v>27</v>
      </c>
      <c r="D33" s="4" t="s">
        <v>176</v>
      </c>
      <c r="E33" s="4" t="s">
        <v>177</v>
      </c>
      <c r="F33" s="6">
        <v>44716</v>
      </c>
      <c r="G33" s="6">
        <v>44717</v>
      </c>
      <c r="H33" s="4">
        <v>1</v>
      </c>
      <c r="I33" s="4">
        <v>1</v>
      </c>
      <c r="J33" s="4">
        <v>1</v>
      </c>
      <c r="K33" s="4" t="s">
        <v>30</v>
      </c>
      <c r="L33" s="4">
        <v>2271</v>
      </c>
      <c r="M33" s="4">
        <v>2271</v>
      </c>
      <c r="N33" s="4" t="s">
        <v>178</v>
      </c>
      <c r="O33" s="4" t="s">
        <v>32</v>
      </c>
      <c r="P33" s="4" t="s">
        <v>33</v>
      </c>
      <c r="Q33" s="4">
        <v>0</v>
      </c>
      <c r="R33" s="7">
        <v>44715</v>
      </c>
      <c r="S33" s="6">
        <v>44720</v>
      </c>
      <c r="T33" s="4" t="s">
        <v>34</v>
      </c>
      <c r="U33" s="4">
        <v>2271</v>
      </c>
      <c r="V33" s="4">
        <v>0</v>
      </c>
      <c r="W33" s="4">
        <v>0</v>
      </c>
      <c r="X33" s="4" t="s">
        <v>35</v>
      </c>
      <c r="Y33" s="4" t="s">
        <v>179</v>
      </c>
    </row>
    <row r="34" s="4" customFormat="1" spans="1:25">
      <c r="A34" s="4" t="s">
        <v>180</v>
      </c>
      <c r="B34" s="4" t="s">
        <v>26</v>
      </c>
      <c r="C34" s="4" t="s">
        <v>27</v>
      </c>
      <c r="D34" s="4" t="s">
        <v>181</v>
      </c>
      <c r="E34" s="4" t="s">
        <v>182</v>
      </c>
      <c r="F34" s="6">
        <v>44716</v>
      </c>
      <c r="G34" s="6">
        <v>44717</v>
      </c>
      <c r="H34" s="4">
        <v>1</v>
      </c>
      <c r="I34" s="4">
        <v>1</v>
      </c>
      <c r="J34" s="4">
        <v>1</v>
      </c>
      <c r="K34" s="4" t="s">
        <v>30</v>
      </c>
      <c r="L34" s="4">
        <v>1008</v>
      </c>
      <c r="M34" s="4">
        <v>1008</v>
      </c>
      <c r="N34" s="4" t="s">
        <v>183</v>
      </c>
      <c r="O34" s="4" t="s">
        <v>32</v>
      </c>
      <c r="P34" s="4" t="s">
        <v>33</v>
      </c>
      <c r="Q34" s="4">
        <v>0</v>
      </c>
      <c r="R34" s="7">
        <v>44715</v>
      </c>
      <c r="S34" s="6">
        <v>44720</v>
      </c>
      <c r="T34" s="4" t="s">
        <v>34</v>
      </c>
      <c r="U34" s="4">
        <v>1008</v>
      </c>
      <c r="V34" s="4">
        <v>0</v>
      </c>
      <c r="W34" s="4">
        <v>0</v>
      </c>
      <c r="X34" s="4" t="s">
        <v>184</v>
      </c>
      <c r="Y34" s="4" t="s">
        <v>185</v>
      </c>
    </row>
    <row r="35" s="4" customFormat="1" spans="1:25">
      <c r="A35" s="4" t="s">
        <v>186</v>
      </c>
      <c r="B35" s="4" t="s">
        <v>26</v>
      </c>
      <c r="C35" s="4" t="s">
        <v>27</v>
      </c>
      <c r="D35" s="4" t="s">
        <v>187</v>
      </c>
      <c r="E35" s="4" t="s">
        <v>188</v>
      </c>
      <c r="F35" s="6">
        <v>44716</v>
      </c>
      <c r="G35" s="6">
        <v>44717</v>
      </c>
      <c r="H35" s="4">
        <v>1</v>
      </c>
      <c r="I35" s="4">
        <v>1</v>
      </c>
      <c r="J35" s="4">
        <v>1</v>
      </c>
      <c r="K35" s="4" t="s">
        <v>30</v>
      </c>
      <c r="L35" s="4">
        <v>1916</v>
      </c>
      <c r="M35" s="4">
        <v>1916</v>
      </c>
      <c r="N35" s="4" t="s">
        <v>189</v>
      </c>
      <c r="O35" s="4" t="s">
        <v>32</v>
      </c>
      <c r="P35" s="4" t="s">
        <v>33</v>
      </c>
      <c r="Q35" s="4">
        <v>0</v>
      </c>
      <c r="R35" s="7">
        <v>44715</v>
      </c>
      <c r="S35" s="6">
        <v>44720</v>
      </c>
      <c r="T35" s="4" t="s">
        <v>34</v>
      </c>
      <c r="U35" s="4">
        <v>1916</v>
      </c>
      <c r="V35" s="4">
        <v>0</v>
      </c>
      <c r="W35" s="4">
        <v>0</v>
      </c>
      <c r="X35" s="4" t="s">
        <v>35</v>
      </c>
      <c r="Y35" s="4" t="s">
        <v>190</v>
      </c>
    </row>
    <row r="36" s="4" customFormat="1" spans="1:25">
      <c r="A36" s="4" t="s">
        <v>191</v>
      </c>
      <c r="B36" s="4" t="s">
        <v>26</v>
      </c>
      <c r="C36" s="4" t="s">
        <v>27</v>
      </c>
      <c r="D36" s="4" t="s">
        <v>119</v>
      </c>
      <c r="E36" s="4" t="s">
        <v>192</v>
      </c>
      <c r="F36" s="6">
        <v>44716</v>
      </c>
      <c r="G36" s="6">
        <v>44717</v>
      </c>
      <c r="H36" s="4">
        <v>1</v>
      </c>
      <c r="I36" s="4">
        <v>1</v>
      </c>
      <c r="J36" s="4">
        <v>1</v>
      </c>
      <c r="K36" s="4" t="s">
        <v>30</v>
      </c>
      <c r="L36" s="4">
        <v>1910</v>
      </c>
      <c r="M36" s="4">
        <v>1910</v>
      </c>
      <c r="N36" s="4" t="s">
        <v>193</v>
      </c>
      <c r="O36" s="4" t="s">
        <v>32</v>
      </c>
      <c r="P36" s="4" t="s">
        <v>33</v>
      </c>
      <c r="Q36" s="4">
        <v>0</v>
      </c>
      <c r="R36" s="7">
        <v>44716</v>
      </c>
      <c r="S36" s="6">
        <v>44720</v>
      </c>
      <c r="T36" s="4" t="s">
        <v>34</v>
      </c>
      <c r="U36" s="4">
        <v>1910</v>
      </c>
      <c r="V36" s="4">
        <v>0</v>
      </c>
      <c r="W36" s="4">
        <v>0</v>
      </c>
      <c r="X36" s="4" t="s">
        <v>194</v>
      </c>
      <c r="Y36" s="4" t="s">
        <v>195</v>
      </c>
    </row>
    <row r="37" s="4" customFormat="1" spans="1:25">
      <c r="A37" s="4" t="s">
        <v>196</v>
      </c>
      <c r="B37" s="4" t="s">
        <v>26</v>
      </c>
      <c r="C37" s="4" t="s">
        <v>27</v>
      </c>
      <c r="D37" s="4" t="s">
        <v>197</v>
      </c>
      <c r="E37" s="4" t="s">
        <v>198</v>
      </c>
      <c r="F37" s="6">
        <v>44716</v>
      </c>
      <c r="G37" s="6">
        <v>44717</v>
      </c>
      <c r="H37" s="4">
        <v>1</v>
      </c>
      <c r="I37" s="4">
        <v>1</v>
      </c>
      <c r="J37" s="4">
        <v>1</v>
      </c>
      <c r="K37" s="4" t="s">
        <v>30</v>
      </c>
      <c r="L37" s="4">
        <v>883</v>
      </c>
      <c r="M37" s="4">
        <v>883</v>
      </c>
      <c r="N37" s="4" t="s">
        <v>199</v>
      </c>
      <c r="O37" s="4" t="s">
        <v>32</v>
      </c>
      <c r="P37" s="4" t="s">
        <v>33</v>
      </c>
      <c r="Q37" s="4">
        <v>0</v>
      </c>
      <c r="R37" s="7">
        <v>44716</v>
      </c>
      <c r="S37" s="6">
        <v>44720</v>
      </c>
      <c r="T37" s="4" t="s">
        <v>34</v>
      </c>
      <c r="U37" s="4">
        <v>883</v>
      </c>
      <c r="V37" s="4">
        <v>0</v>
      </c>
      <c r="W37" s="4">
        <v>0</v>
      </c>
      <c r="X37" s="4" t="s">
        <v>200</v>
      </c>
      <c r="Y37" s="4" t="s">
        <v>201</v>
      </c>
    </row>
    <row r="38" s="4" customFormat="1" spans="1:25">
      <c r="A38" s="4" t="s">
        <v>202</v>
      </c>
      <c r="B38" s="4" t="s">
        <v>26</v>
      </c>
      <c r="C38" s="4" t="s">
        <v>27</v>
      </c>
      <c r="D38" s="4" t="s">
        <v>203</v>
      </c>
      <c r="E38" s="4" t="s">
        <v>204</v>
      </c>
      <c r="F38" s="6">
        <v>44716</v>
      </c>
      <c r="G38" s="6">
        <v>44717</v>
      </c>
      <c r="H38" s="4">
        <v>1</v>
      </c>
      <c r="I38" s="4">
        <v>1</v>
      </c>
      <c r="J38" s="4">
        <v>1</v>
      </c>
      <c r="K38" s="4" t="s">
        <v>30</v>
      </c>
      <c r="L38" s="4">
        <v>251</v>
      </c>
      <c r="M38" s="4">
        <v>251</v>
      </c>
      <c r="N38" s="4" t="s">
        <v>205</v>
      </c>
      <c r="O38" s="4" t="s">
        <v>32</v>
      </c>
      <c r="P38" s="4" t="s">
        <v>33</v>
      </c>
      <c r="Q38" s="4">
        <v>0</v>
      </c>
      <c r="R38" s="7">
        <v>44716</v>
      </c>
      <c r="S38" s="6">
        <v>44720</v>
      </c>
      <c r="T38" s="4" t="s">
        <v>34</v>
      </c>
      <c r="U38" s="4">
        <v>251</v>
      </c>
      <c r="V38" s="4">
        <v>0</v>
      </c>
      <c r="W38" s="4">
        <v>0</v>
      </c>
      <c r="X38" s="4" t="s">
        <v>35</v>
      </c>
      <c r="Y38" s="4" t="s">
        <v>206</v>
      </c>
    </row>
    <row r="39" s="4" customFormat="1" spans="1:25">
      <c r="A39" s="4" t="s">
        <v>207</v>
      </c>
      <c r="B39" s="4" t="s">
        <v>26</v>
      </c>
      <c r="C39" s="4" t="s">
        <v>27</v>
      </c>
      <c r="D39" s="4" t="s">
        <v>208</v>
      </c>
      <c r="E39" s="4" t="s">
        <v>209</v>
      </c>
      <c r="F39" s="6">
        <v>44716</v>
      </c>
      <c r="G39" s="6">
        <v>44717</v>
      </c>
      <c r="H39" s="4">
        <v>1</v>
      </c>
      <c r="I39" s="4">
        <v>1</v>
      </c>
      <c r="J39" s="4">
        <v>1</v>
      </c>
      <c r="K39" s="4" t="s">
        <v>30</v>
      </c>
      <c r="L39" s="4">
        <v>416</v>
      </c>
      <c r="M39" s="4">
        <v>416</v>
      </c>
      <c r="N39" s="4" t="s">
        <v>210</v>
      </c>
      <c r="O39" s="4" t="s">
        <v>32</v>
      </c>
      <c r="P39" s="4" t="s">
        <v>33</v>
      </c>
      <c r="Q39" s="4">
        <v>0</v>
      </c>
      <c r="R39" s="7">
        <v>44716</v>
      </c>
      <c r="S39" s="6">
        <v>44720</v>
      </c>
      <c r="T39" s="4" t="s">
        <v>34</v>
      </c>
      <c r="U39" s="4">
        <v>416</v>
      </c>
      <c r="V39" s="4">
        <v>0</v>
      </c>
      <c r="W39" s="4">
        <v>0</v>
      </c>
      <c r="X39" s="4" t="s">
        <v>35</v>
      </c>
      <c r="Y39" s="4" t="s">
        <v>211</v>
      </c>
    </row>
    <row r="40" s="4" customFormat="1" spans="1:25">
      <c r="A40" s="4" t="s">
        <v>212</v>
      </c>
      <c r="B40" s="4" t="s">
        <v>26</v>
      </c>
      <c r="C40" s="4" t="s">
        <v>27</v>
      </c>
      <c r="D40" s="4" t="s">
        <v>213</v>
      </c>
      <c r="E40" s="4" t="s">
        <v>214</v>
      </c>
      <c r="F40" s="6">
        <v>44716</v>
      </c>
      <c r="G40" s="6">
        <v>44717</v>
      </c>
      <c r="H40" s="4">
        <v>1</v>
      </c>
      <c r="I40" s="4">
        <v>1</v>
      </c>
      <c r="J40" s="4">
        <v>1</v>
      </c>
      <c r="K40" s="4" t="s">
        <v>30</v>
      </c>
      <c r="L40" s="4">
        <v>3052</v>
      </c>
      <c r="M40" s="4">
        <v>3052</v>
      </c>
      <c r="N40" s="4" t="s">
        <v>215</v>
      </c>
      <c r="O40" s="4" t="s">
        <v>32</v>
      </c>
      <c r="P40" s="4" t="s">
        <v>33</v>
      </c>
      <c r="Q40" s="4">
        <v>0</v>
      </c>
      <c r="R40" s="7">
        <v>44716</v>
      </c>
      <c r="S40" s="6">
        <v>44720</v>
      </c>
      <c r="T40" s="4" t="s">
        <v>34</v>
      </c>
      <c r="U40" s="4">
        <v>3052</v>
      </c>
      <c r="V40" s="4">
        <v>0</v>
      </c>
      <c r="W40" s="4">
        <v>0</v>
      </c>
      <c r="X40" s="4" t="s">
        <v>35</v>
      </c>
      <c r="Y40" s="4" t="s">
        <v>216</v>
      </c>
    </row>
    <row r="41" s="4" customFormat="1" spans="1:25">
      <c r="A41" s="4" t="s">
        <v>217</v>
      </c>
      <c r="B41" s="4" t="s">
        <v>26</v>
      </c>
      <c r="C41" s="4" t="s">
        <v>27</v>
      </c>
      <c r="D41" s="4" t="s">
        <v>218</v>
      </c>
      <c r="E41" s="4" t="s">
        <v>71</v>
      </c>
      <c r="F41" s="6">
        <v>44716</v>
      </c>
      <c r="G41" s="6">
        <v>44717</v>
      </c>
      <c r="H41" s="4">
        <v>2</v>
      </c>
      <c r="I41" s="4">
        <v>1</v>
      </c>
      <c r="J41" s="4">
        <v>2</v>
      </c>
      <c r="K41" s="4" t="s">
        <v>30</v>
      </c>
      <c r="L41" s="4">
        <v>542</v>
      </c>
      <c r="M41" s="4">
        <v>542</v>
      </c>
      <c r="N41" s="4" t="s">
        <v>219</v>
      </c>
      <c r="O41" s="4" t="s">
        <v>32</v>
      </c>
      <c r="P41" s="4" t="s">
        <v>33</v>
      </c>
      <c r="Q41" s="4">
        <v>0</v>
      </c>
      <c r="R41" s="7">
        <v>44716</v>
      </c>
      <c r="S41" s="6">
        <v>44720</v>
      </c>
      <c r="T41" s="4" t="s">
        <v>34</v>
      </c>
      <c r="U41" s="4">
        <v>542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221</v>
      </c>
      <c r="E42" s="4" t="s">
        <v>222</v>
      </c>
      <c r="F42" s="6">
        <v>44716</v>
      </c>
      <c r="G42" s="6">
        <v>44717</v>
      </c>
      <c r="H42" s="4">
        <v>1</v>
      </c>
      <c r="I42" s="4">
        <v>1</v>
      </c>
      <c r="J42" s="4">
        <v>1</v>
      </c>
      <c r="K42" s="4" t="s">
        <v>30</v>
      </c>
      <c r="L42" s="4">
        <v>248</v>
      </c>
      <c r="M42" s="4">
        <v>248</v>
      </c>
      <c r="N42" s="4" t="s">
        <v>223</v>
      </c>
      <c r="O42" s="4" t="s">
        <v>32</v>
      </c>
      <c r="P42" s="4" t="s">
        <v>33</v>
      </c>
      <c r="Q42" s="4">
        <v>0</v>
      </c>
      <c r="R42" s="7">
        <v>44716</v>
      </c>
      <c r="S42" s="6">
        <v>44720</v>
      </c>
      <c r="T42" s="4" t="s">
        <v>34</v>
      </c>
      <c r="U42" s="4">
        <v>248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224</v>
      </c>
      <c r="B43" s="4" t="s">
        <v>26</v>
      </c>
      <c r="C43" s="4" t="s">
        <v>27</v>
      </c>
      <c r="D43" s="4" t="s">
        <v>225</v>
      </c>
      <c r="E43" s="4" t="s">
        <v>226</v>
      </c>
      <c r="F43" s="6">
        <v>44716</v>
      </c>
      <c r="G43" s="6">
        <v>44717</v>
      </c>
      <c r="H43" s="4">
        <v>1</v>
      </c>
      <c r="I43" s="4">
        <v>1</v>
      </c>
      <c r="J43" s="4">
        <v>1</v>
      </c>
      <c r="K43" s="4" t="s">
        <v>30</v>
      </c>
      <c r="L43" s="4">
        <v>170</v>
      </c>
      <c r="M43" s="4">
        <v>170</v>
      </c>
      <c r="N43" s="4" t="s">
        <v>227</v>
      </c>
      <c r="O43" s="4" t="s">
        <v>32</v>
      </c>
      <c r="P43" s="4" t="s">
        <v>33</v>
      </c>
      <c r="Q43" s="4">
        <v>0</v>
      </c>
      <c r="R43" s="7">
        <v>44716</v>
      </c>
      <c r="S43" s="6">
        <v>44720</v>
      </c>
      <c r="T43" s="4" t="s">
        <v>34</v>
      </c>
      <c r="U43" s="4">
        <v>170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228</v>
      </c>
      <c r="B44" s="4" t="s">
        <v>26</v>
      </c>
      <c r="C44" s="4" t="s">
        <v>27</v>
      </c>
      <c r="D44" s="4" t="s">
        <v>229</v>
      </c>
      <c r="E44" s="4" t="s">
        <v>230</v>
      </c>
      <c r="F44" s="6">
        <v>44716</v>
      </c>
      <c r="G44" s="6">
        <v>44717</v>
      </c>
      <c r="H44" s="4">
        <v>2</v>
      </c>
      <c r="I44" s="4">
        <v>1</v>
      </c>
      <c r="J44" s="4">
        <v>2</v>
      </c>
      <c r="K44" s="4" t="s">
        <v>30</v>
      </c>
      <c r="L44" s="4">
        <v>1390</v>
      </c>
      <c r="M44" s="4">
        <v>1390</v>
      </c>
      <c r="N44" s="4" t="s">
        <v>231</v>
      </c>
      <c r="O44" s="4" t="s">
        <v>32</v>
      </c>
      <c r="P44" s="4" t="s">
        <v>33</v>
      </c>
      <c r="Q44" s="4">
        <v>0</v>
      </c>
      <c r="R44" s="7">
        <v>44716</v>
      </c>
      <c r="S44" s="6">
        <v>44720</v>
      </c>
      <c r="T44" s="4" t="s">
        <v>34</v>
      </c>
      <c r="U44" s="4">
        <v>1390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232</v>
      </c>
      <c r="B45" s="4" t="s">
        <v>26</v>
      </c>
      <c r="C45" s="4" t="s">
        <v>27</v>
      </c>
      <c r="D45" s="4" t="s">
        <v>233</v>
      </c>
      <c r="E45" s="4" t="s">
        <v>234</v>
      </c>
      <c r="F45" s="6">
        <v>44716</v>
      </c>
      <c r="G45" s="6">
        <v>44717</v>
      </c>
      <c r="H45" s="4">
        <v>1</v>
      </c>
      <c r="I45" s="4">
        <v>1</v>
      </c>
      <c r="J45" s="4">
        <v>1</v>
      </c>
      <c r="K45" s="4" t="s">
        <v>30</v>
      </c>
      <c r="L45" s="4">
        <v>1346</v>
      </c>
      <c r="M45" s="4">
        <v>1346</v>
      </c>
      <c r="N45" s="4" t="s">
        <v>235</v>
      </c>
      <c r="O45" s="4" t="s">
        <v>32</v>
      </c>
      <c r="P45" s="4" t="s">
        <v>33</v>
      </c>
      <c r="Q45" s="4">
        <v>0</v>
      </c>
      <c r="R45" s="7">
        <v>44716</v>
      </c>
      <c r="S45" s="6">
        <v>44720</v>
      </c>
      <c r="T45" s="4" t="s">
        <v>34</v>
      </c>
      <c r="U45" s="4">
        <v>1346</v>
      </c>
      <c r="V45" s="4">
        <v>0</v>
      </c>
      <c r="W45" s="4">
        <v>0</v>
      </c>
      <c r="X45" s="4" t="s">
        <v>35</v>
      </c>
      <c r="Y45" s="4" t="s">
        <v>236</v>
      </c>
    </row>
    <row r="46" s="4" customFormat="1" spans="1:25">
      <c r="A46" s="4" t="s">
        <v>237</v>
      </c>
      <c r="B46" s="4" t="s">
        <v>26</v>
      </c>
      <c r="C46" s="4" t="s">
        <v>27</v>
      </c>
      <c r="D46" s="4" t="s">
        <v>238</v>
      </c>
      <c r="E46" s="4" t="s">
        <v>177</v>
      </c>
      <c r="F46" s="6">
        <v>44716</v>
      </c>
      <c r="G46" s="6">
        <v>44717</v>
      </c>
      <c r="H46" s="4">
        <v>1</v>
      </c>
      <c r="I46" s="4">
        <v>1</v>
      </c>
      <c r="J46" s="4">
        <v>1</v>
      </c>
      <c r="K46" s="4" t="s">
        <v>30</v>
      </c>
      <c r="L46" s="4">
        <v>344</v>
      </c>
      <c r="M46" s="4">
        <v>344</v>
      </c>
      <c r="N46" s="4" t="s">
        <v>239</v>
      </c>
      <c r="O46" s="4" t="s">
        <v>32</v>
      </c>
      <c r="P46" s="4" t="s">
        <v>33</v>
      </c>
      <c r="Q46" s="4">
        <v>0</v>
      </c>
      <c r="R46" s="7">
        <v>44716</v>
      </c>
      <c r="S46" s="6">
        <v>44720</v>
      </c>
      <c r="T46" s="4" t="s">
        <v>34</v>
      </c>
      <c r="U46" s="4">
        <v>344</v>
      </c>
      <c r="V46" s="4">
        <v>0</v>
      </c>
      <c r="W46" s="4">
        <v>0</v>
      </c>
      <c r="X46" s="4" t="s">
        <v>35</v>
      </c>
      <c r="Y46" s="4" t="s">
        <v>240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242</v>
      </c>
      <c r="E47" s="4" t="s">
        <v>243</v>
      </c>
      <c r="F47" s="6">
        <v>44716</v>
      </c>
      <c r="G47" s="6">
        <v>44717</v>
      </c>
      <c r="H47" s="4">
        <v>1</v>
      </c>
      <c r="I47" s="4">
        <v>1</v>
      </c>
      <c r="J47" s="4">
        <v>1</v>
      </c>
      <c r="K47" s="4" t="s">
        <v>30</v>
      </c>
      <c r="L47" s="4">
        <v>542</v>
      </c>
      <c r="M47" s="4">
        <v>542</v>
      </c>
      <c r="N47" s="4" t="s">
        <v>244</v>
      </c>
      <c r="O47" s="4" t="s">
        <v>32</v>
      </c>
      <c r="P47" s="4" t="s">
        <v>33</v>
      </c>
      <c r="Q47" s="4">
        <v>0</v>
      </c>
      <c r="R47" s="7">
        <v>44716</v>
      </c>
      <c r="S47" s="6">
        <v>44720</v>
      </c>
      <c r="T47" s="4" t="s">
        <v>34</v>
      </c>
      <c r="U47" s="4">
        <v>542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245</v>
      </c>
      <c r="B48" s="4" t="s">
        <v>26</v>
      </c>
      <c r="C48" s="4" t="s">
        <v>27</v>
      </c>
      <c r="D48" s="4" t="s">
        <v>221</v>
      </c>
      <c r="E48" s="4" t="s">
        <v>222</v>
      </c>
      <c r="F48" s="6">
        <v>44716</v>
      </c>
      <c r="G48" s="6">
        <v>44717</v>
      </c>
      <c r="H48" s="4">
        <v>1</v>
      </c>
      <c r="I48" s="4">
        <v>1</v>
      </c>
      <c r="J48" s="4">
        <v>1</v>
      </c>
      <c r="K48" s="4" t="s">
        <v>30</v>
      </c>
      <c r="L48" s="4">
        <v>248</v>
      </c>
      <c r="M48" s="4">
        <v>248</v>
      </c>
      <c r="N48" s="4" t="s">
        <v>246</v>
      </c>
      <c r="O48" s="4" t="s">
        <v>32</v>
      </c>
      <c r="P48" s="4" t="s">
        <v>33</v>
      </c>
      <c r="Q48" s="4">
        <v>0</v>
      </c>
      <c r="R48" s="7">
        <v>44716</v>
      </c>
      <c r="S48" s="6">
        <v>44720</v>
      </c>
      <c r="T48" s="4" t="s">
        <v>34</v>
      </c>
      <c r="U48" s="4">
        <v>248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247</v>
      </c>
      <c r="B49" s="4" t="s">
        <v>26</v>
      </c>
      <c r="C49" s="4" t="s">
        <v>27</v>
      </c>
      <c r="D49" s="4" t="s">
        <v>248</v>
      </c>
      <c r="E49" s="4" t="s">
        <v>61</v>
      </c>
      <c r="F49" s="6">
        <v>44716</v>
      </c>
      <c r="G49" s="6">
        <v>44717</v>
      </c>
      <c r="H49" s="4">
        <v>1</v>
      </c>
      <c r="I49" s="4">
        <v>1</v>
      </c>
      <c r="J49" s="4">
        <v>1</v>
      </c>
      <c r="K49" s="4" t="s">
        <v>30</v>
      </c>
      <c r="L49" s="4">
        <v>452</v>
      </c>
      <c r="M49" s="4">
        <v>452</v>
      </c>
      <c r="N49" s="4" t="s">
        <v>249</v>
      </c>
      <c r="O49" s="4" t="s">
        <v>32</v>
      </c>
      <c r="P49" s="4" t="s">
        <v>33</v>
      </c>
      <c r="Q49" s="4">
        <v>0</v>
      </c>
      <c r="R49" s="7">
        <v>44716</v>
      </c>
      <c r="S49" s="6">
        <v>44720</v>
      </c>
      <c r="T49" s="4" t="s">
        <v>34</v>
      </c>
      <c r="U49" s="4">
        <v>452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250</v>
      </c>
      <c r="B50" s="4" t="s">
        <v>26</v>
      </c>
      <c r="C50" s="4" t="s">
        <v>27</v>
      </c>
      <c r="D50" s="4" t="s">
        <v>251</v>
      </c>
      <c r="E50" s="4" t="s">
        <v>252</v>
      </c>
      <c r="F50" s="6">
        <v>44716</v>
      </c>
      <c r="G50" s="6">
        <v>44717</v>
      </c>
      <c r="H50" s="4">
        <v>1</v>
      </c>
      <c r="I50" s="4">
        <v>1</v>
      </c>
      <c r="J50" s="4">
        <v>1</v>
      </c>
      <c r="K50" s="4" t="s">
        <v>30</v>
      </c>
      <c r="L50" s="4">
        <v>376</v>
      </c>
      <c r="M50" s="4">
        <v>376</v>
      </c>
      <c r="N50" s="4" t="s">
        <v>253</v>
      </c>
      <c r="O50" s="4" t="s">
        <v>32</v>
      </c>
      <c r="P50" s="4" t="s">
        <v>33</v>
      </c>
      <c r="Q50" s="4">
        <v>0</v>
      </c>
      <c r="R50" s="7">
        <v>44716</v>
      </c>
      <c r="S50" s="6">
        <v>44720</v>
      </c>
      <c r="T50" s="4" t="s">
        <v>34</v>
      </c>
      <c r="U50" s="4">
        <v>376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254</v>
      </c>
      <c r="B51" s="4" t="s">
        <v>26</v>
      </c>
      <c r="C51" s="4" t="s">
        <v>27</v>
      </c>
      <c r="D51" s="4" t="s">
        <v>255</v>
      </c>
      <c r="E51" s="4" t="s">
        <v>256</v>
      </c>
      <c r="F51" s="6">
        <v>44716</v>
      </c>
      <c r="G51" s="6">
        <v>44717</v>
      </c>
      <c r="H51" s="4">
        <v>1</v>
      </c>
      <c r="I51" s="4">
        <v>1</v>
      </c>
      <c r="J51" s="4">
        <v>1</v>
      </c>
      <c r="K51" s="4" t="s">
        <v>30</v>
      </c>
      <c r="L51" s="4">
        <v>1654</v>
      </c>
      <c r="M51" s="4">
        <v>1654</v>
      </c>
      <c r="N51" s="4" t="s">
        <v>257</v>
      </c>
      <c r="O51" s="4" t="s">
        <v>32</v>
      </c>
      <c r="P51" s="4" t="s">
        <v>33</v>
      </c>
      <c r="Q51" s="4">
        <v>0</v>
      </c>
      <c r="R51" s="7">
        <v>44716</v>
      </c>
      <c r="S51" s="6">
        <v>44720</v>
      </c>
      <c r="T51" s="4" t="s">
        <v>34</v>
      </c>
      <c r="U51" s="4">
        <v>1654</v>
      </c>
      <c r="V51" s="4">
        <v>0</v>
      </c>
      <c r="W51" s="4">
        <v>0</v>
      </c>
      <c r="X51" s="4" t="s">
        <v>258</v>
      </c>
      <c r="Y51" s="4" t="s">
        <v>259</v>
      </c>
    </row>
    <row r="52" s="4" customFormat="1" spans="1:25">
      <c r="A52" s="4" t="s">
        <v>260</v>
      </c>
      <c r="B52" s="4" t="s">
        <v>26</v>
      </c>
      <c r="C52" s="4" t="s">
        <v>27</v>
      </c>
      <c r="D52" s="4" t="s">
        <v>261</v>
      </c>
      <c r="E52" s="4" t="s">
        <v>262</v>
      </c>
      <c r="F52" s="6">
        <v>44716</v>
      </c>
      <c r="G52" s="6">
        <v>44717</v>
      </c>
      <c r="H52" s="4">
        <v>1</v>
      </c>
      <c r="I52" s="4">
        <v>1</v>
      </c>
      <c r="J52" s="4">
        <v>1</v>
      </c>
      <c r="K52" s="4" t="s">
        <v>30</v>
      </c>
      <c r="L52" s="4">
        <v>409</v>
      </c>
      <c r="M52" s="4">
        <v>409</v>
      </c>
      <c r="N52" s="4" t="s">
        <v>263</v>
      </c>
      <c r="O52" s="4" t="s">
        <v>32</v>
      </c>
      <c r="P52" s="4" t="s">
        <v>33</v>
      </c>
      <c r="Q52" s="4">
        <v>0</v>
      </c>
      <c r="R52" s="7">
        <v>44716</v>
      </c>
      <c r="S52" s="6">
        <v>44720</v>
      </c>
      <c r="T52" s="4" t="s">
        <v>34</v>
      </c>
      <c r="U52" s="4">
        <v>409</v>
      </c>
      <c r="V52" s="4">
        <v>0</v>
      </c>
      <c r="W52" s="4">
        <v>0</v>
      </c>
      <c r="X52" s="4" t="s">
        <v>35</v>
      </c>
      <c r="Y52" s="4" t="s">
        <v>264</v>
      </c>
    </row>
    <row r="53" s="4" customFormat="1" spans="1:25">
      <c r="A53" s="4" t="s">
        <v>250</v>
      </c>
      <c r="B53" s="4" t="s">
        <v>26</v>
      </c>
      <c r="C53" s="4" t="s">
        <v>156</v>
      </c>
      <c r="D53" s="4" t="s">
        <v>251</v>
      </c>
      <c r="E53" s="4" t="s">
        <v>252</v>
      </c>
      <c r="F53" s="6">
        <v>44716</v>
      </c>
      <c r="G53" s="6">
        <v>44717</v>
      </c>
      <c r="H53" s="4">
        <v>1</v>
      </c>
      <c r="I53" s="4">
        <v>1</v>
      </c>
      <c r="J53" s="4">
        <v>1</v>
      </c>
      <c r="K53" s="4" t="s">
        <v>30</v>
      </c>
      <c r="L53" s="4">
        <v>-376</v>
      </c>
      <c r="M53" s="4">
        <v>-376</v>
      </c>
      <c r="N53" s="4" t="s">
        <v>253</v>
      </c>
      <c r="O53" s="4" t="s">
        <v>32</v>
      </c>
      <c r="P53" s="4" t="s">
        <v>33</v>
      </c>
      <c r="Q53" s="4">
        <v>0</v>
      </c>
      <c r="R53" s="7">
        <v>44716</v>
      </c>
      <c r="S53" s="6">
        <v>44720</v>
      </c>
      <c r="T53" s="4" t="s">
        <v>34</v>
      </c>
      <c r="U53" s="4">
        <v>-376</v>
      </c>
      <c r="V53" s="4">
        <v>0</v>
      </c>
      <c r="W53" s="4">
        <v>0</v>
      </c>
      <c r="X53" s="4" t="s">
        <v>35</v>
      </c>
      <c r="Y5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8"/>
  <sheetViews>
    <sheetView tabSelected="1" topLeftCell="A41" workbookViewId="0">
      <selection activeCell="A57" sqref="A57:A58"/>
    </sheetView>
  </sheetViews>
  <sheetFormatPr defaultColWidth="9" defaultRowHeight="13.5"/>
  <cols>
    <col min="1" max="1" width="12.625" style="4"/>
    <col min="2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265</v>
      </c>
    </row>
    <row r="2" s="4" customFormat="1" spans="1:9">
      <c r="A2" s="5">
        <v>17189822929</v>
      </c>
      <c r="B2" s="6">
        <v>44715</v>
      </c>
      <c r="C2" s="6">
        <v>44717</v>
      </c>
      <c r="D2" s="4">
        <v>1659</v>
      </c>
      <c r="E2" s="4" t="str">
        <f>VLOOKUP(A2,HOP!A:L,12,0)</f>
        <v>1659.00</v>
      </c>
      <c r="F2" s="4" t="str">
        <f>VLOOKUP(A2,HOP!A:C,3,0)</f>
        <v>2395603</v>
      </c>
      <c r="G2" s="4">
        <f>D2-E2</f>
        <v>0</v>
      </c>
      <c r="H2" s="4" t="str">
        <f>$H$1&amp;F2</f>
        <v>，2395603</v>
      </c>
      <c r="I2" s="4" t="str">
        <f>VLOOKUP(A2,HOP!A:U,21,0)</f>
        <v>直连</v>
      </c>
    </row>
    <row r="3" s="4" customFormat="1" spans="1:9">
      <c r="A3" s="5">
        <v>17679204986</v>
      </c>
      <c r="B3" s="6">
        <v>44716</v>
      </c>
      <c r="C3" s="6">
        <v>44717</v>
      </c>
      <c r="D3" s="4">
        <v>789</v>
      </c>
      <c r="E3" s="4" t="str">
        <f>VLOOKUP(A3,HOP!A:L,12,0)</f>
        <v>789.00</v>
      </c>
      <c r="F3" s="4" t="str">
        <f>VLOOKUP(A3,HOP!A:C,3,0)</f>
        <v>2474563</v>
      </c>
      <c r="G3" s="4">
        <f t="shared" ref="G3:G34" si="0">D3-E3</f>
        <v>0</v>
      </c>
      <c r="H3" s="4" t="str">
        <f t="shared" ref="H3:H34" si="1">$H$1&amp;F3</f>
        <v>，2474563</v>
      </c>
      <c r="I3" s="4" t="str">
        <f>VLOOKUP(A3,HOP!A:U,21,0)</f>
        <v>直连</v>
      </c>
    </row>
    <row r="4" s="4" customFormat="1" spans="1:9">
      <c r="A4" s="5">
        <v>17725457281</v>
      </c>
      <c r="B4" s="6">
        <v>44716</v>
      </c>
      <c r="C4" s="6">
        <v>44717</v>
      </c>
      <c r="D4" s="4">
        <v>1002</v>
      </c>
      <c r="E4" s="4" t="str">
        <f>VLOOKUP(A4,HOP!A:L,12,0)</f>
        <v>1002.00</v>
      </c>
      <c r="F4" s="4" t="str">
        <f>VLOOKUP(A4,HOP!A:C,3,0)</f>
        <v>2485490</v>
      </c>
      <c r="G4" s="4">
        <f t="shared" si="0"/>
        <v>0</v>
      </c>
      <c r="H4" s="4" t="str">
        <f t="shared" si="1"/>
        <v>，2485490</v>
      </c>
      <c r="I4" s="4" t="str">
        <f>VLOOKUP(A4,HOP!A:U,21,0)</f>
        <v>直连</v>
      </c>
    </row>
    <row r="5" s="4" customFormat="1" spans="1:9">
      <c r="A5" s="5">
        <v>17762960960</v>
      </c>
      <c r="B5" s="6">
        <v>44715</v>
      </c>
      <c r="C5" s="6">
        <v>44717</v>
      </c>
      <c r="D5" s="4">
        <v>2176</v>
      </c>
      <c r="E5" s="4" t="str">
        <f>VLOOKUP(A5,HOP!A:L,12,0)</f>
        <v>2176.00</v>
      </c>
      <c r="F5" s="4" t="str">
        <f>VLOOKUP(A5,HOP!A:C,3,0)</f>
        <v>2498121</v>
      </c>
      <c r="G5" s="4">
        <f t="shared" si="0"/>
        <v>0</v>
      </c>
      <c r="H5" s="4" t="str">
        <f t="shared" si="1"/>
        <v>，2498121</v>
      </c>
      <c r="I5" s="4" t="str">
        <f>VLOOKUP(A5,HOP!A:U,21,0)</f>
        <v>直连</v>
      </c>
    </row>
    <row r="6" s="4" customFormat="1" spans="1:9">
      <c r="A6" s="5">
        <v>17782569617</v>
      </c>
      <c r="B6" s="6">
        <v>44716</v>
      </c>
      <c r="C6" s="6">
        <v>44717</v>
      </c>
      <c r="D6" s="4">
        <v>1694</v>
      </c>
      <c r="E6" s="4" t="str">
        <f>VLOOKUP(A6,HOP!A:L,12,0)</f>
        <v>1694.00</v>
      </c>
      <c r="F6" s="4" t="str">
        <f>VLOOKUP(A6,HOP!A:C,3,0)</f>
        <v>2505069</v>
      </c>
      <c r="G6" s="4">
        <f t="shared" si="0"/>
        <v>0</v>
      </c>
      <c r="H6" s="4" t="str">
        <f t="shared" si="1"/>
        <v>，2505069</v>
      </c>
      <c r="I6" s="4" t="str">
        <f>VLOOKUP(A6,HOP!A:U,21,0)</f>
        <v>直连</v>
      </c>
    </row>
    <row r="7" s="4" customFormat="1" spans="1:9">
      <c r="A7" s="5">
        <v>17806294558</v>
      </c>
      <c r="B7" s="6">
        <v>44716</v>
      </c>
      <c r="C7" s="6">
        <v>44717</v>
      </c>
      <c r="D7" s="4">
        <v>2164</v>
      </c>
      <c r="E7" s="4" t="str">
        <f>VLOOKUP(A7,HOP!A:L,12,0)</f>
        <v>2164.00</v>
      </c>
      <c r="F7" s="4" t="str">
        <f>VLOOKUP(A7,HOP!A:C,3,0)</f>
        <v>2512706</v>
      </c>
      <c r="G7" s="4">
        <f t="shared" si="0"/>
        <v>0</v>
      </c>
      <c r="H7" s="4" t="str">
        <f t="shared" si="1"/>
        <v>，2512706</v>
      </c>
      <c r="I7" s="4" t="str">
        <f>VLOOKUP(A7,HOP!A:U,21,0)</f>
        <v>直连</v>
      </c>
    </row>
    <row r="8" s="4" customFormat="1" spans="1:9">
      <c r="A8" s="5">
        <v>17813891015</v>
      </c>
      <c r="B8" s="6">
        <v>44715</v>
      </c>
      <c r="C8" s="6">
        <v>44717</v>
      </c>
      <c r="D8" s="4">
        <v>3738</v>
      </c>
      <c r="E8" s="4" t="str">
        <f>VLOOKUP(A8,HOP!A:L,12,0)</f>
        <v>3738.00</v>
      </c>
      <c r="F8" s="4" t="str">
        <f>VLOOKUP(A8,HOP!A:C,3,0)</f>
        <v>2515577</v>
      </c>
      <c r="G8" s="4">
        <f t="shared" si="0"/>
        <v>0</v>
      </c>
      <c r="H8" s="4" t="str">
        <f t="shared" si="1"/>
        <v>，2515577</v>
      </c>
      <c r="I8" s="4" t="str">
        <f>VLOOKUP(A8,HOP!A:U,21,0)</f>
        <v>直连</v>
      </c>
    </row>
    <row r="9" s="4" customFormat="1" spans="1:9">
      <c r="A9" s="5">
        <v>17884133511</v>
      </c>
      <c r="B9" s="6">
        <v>44716</v>
      </c>
      <c r="C9" s="6">
        <v>44717</v>
      </c>
      <c r="D9" s="4">
        <v>1157</v>
      </c>
      <c r="E9" s="4" t="str">
        <f>VLOOKUP(A9,HOP!A:L,12,0)</f>
        <v>1157.00</v>
      </c>
      <c r="F9" s="4" t="str">
        <f>VLOOKUP(A9,HOP!A:C,3,0)</f>
        <v>2534744</v>
      </c>
      <c r="G9" s="4">
        <f t="shared" si="0"/>
        <v>0</v>
      </c>
      <c r="H9" s="4" t="str">
        <f t="shared" si="1"/>
        <v>，2534744</v>
      </c>
      <c r="I9" s="4" t="str">
        <f>VLOOKUP(A9,HOP!A:U,21,0)</f>
        <v>直连</v>
      </c>
    </row>
    <row r="10" s="4" customFormat="1" spans="1:9">
      <c r="A10" s="5">
        <v>17889764630</v>
      </c>
      <c r="B10" s="6">
        <v>44714</v>
      </c>
      <c r="C10" s="6">
        <v>44717</v>
      </c>
      <c r="D10" s="4">
        <v>1917</v>
      </c>
      <c r="E10" s="4" t="str">
        <f>VLOOKUP(A10,HOP!A:L,12,0)</f>
        <v>1917.00</v>
      </c>
      <c r="F10" s="4" t="str">
        <f>VLOOKUP(A10,HOP!A:C,3,0)</f>
        <v>2536132</v>
      </c>
      <c r="G10" s="4">
        <f t="shared" si="0"/>
        <v>0</v>
      </c>
      <c r="H10" s="4" t="str">
        <f t="shared" si="1"/>
        <v>，2536132</v>
      </c>
      <c r="I10" s="4" t="str">
        <f>VLOOKUP(A10,HOP!A:U,21,0)</f>
        <v>直连</v>
      </c>
    </row>
    <row r="11" s="4" customFormat="1" spans="1:9">
      <c r="A11" s="5">
        <v>17921014327</v>
      </c>
      <c r="B11" s="6">
        <v>44716</v>
      </c>
      <c r="C11" s="6">
        <v>44717</v>
      </c>
      <c r="D11" s="4">
        <v>761</v>
      </c>
      <c r="E11" s="4" t="str">
        <f>VLOOKUP(A11,HOP!A:L,12,0)</f>
        <v>761.00</v>
      </c>
      <c r="F11" s="4" t="str">
        <f>VLOOKUP(A11,HOP!A:C,3,0)</f>
        <v>2547413</v>
      </c>
      <c r="G11" s="4">
        <f t="shared" si="0"/>
        <v>0</v>
      </c>
      <c r="H11" s="4" t="str">
        <f t="shared" si="1"/>
        <v>，2547413</v>
      </c>
      <c r="I11" s="4" t="str">
        <f>VLOOKUP(A11,HOP!A:U,21,0)</f>
        <v>直连</v>
      </c>
    </row>
    <row r="12" s="4" customFormat="1" spans="1:9">
      <c r="A12" s="5">
        <v>17941690094</v>
      </c>
      <c r="B12" s="6">
        <v>44715</v>
      </c>
      <c r="C12" s="6">
        <v>44717</v>
      </c>
      <c r="D12" s="4">
        <v>2876</v>
      </c>
      <c r="E12" s="4" t="str">
        <f>VLOOKUP(A12,HOP!A:L,12,0)</f>
        <v>2876.00</v>
      </c>
      <c r="F12" s="4" t="str">
        <f>VLOOKUP(A12,HOP!A:C,3,0)</f>
        <v>2553174</v>
      </c>
      <c r="G12" s="4">
        <f t="shared" si="0"/>
        <v>0</v>
      </c>
      <c r="H12" s="4" t="str">
        <f t="shared" si="1"/>
        <v>，2553174</v>
      </c>
      <c r="I12" s="4" t="str">
        <f>VLOOKUP(A12,HOP!A:U,21,0)</f>
        <v>直连</v>
      </c>
    </row>
    <row r="13" s="4" customFormat="1" spans="1:9">
      <c r="A13" s="5">
        <v>17949762193</v>
      </c>
      <c r="B13" s="6">
        <v>44716</v>
      </c>
      <c r="C13" s="6">
        <v>44717</v>
      </c>
      <c r="D13" s="4">
        <v>3541</v>
      </c>
      <c r="E13" s="4" t="str">
        <f>VLOOKUP(A13,HOP!A:L,12,0)</f>
        <v>3541.00</v>
      </c>
      <c r="F13" s="4" t="str">
        <f>VLOOKUP(A13,HOP!A:C,3,0)</f>
        <v>2554709</v>
      </c>
      <c r="G13" s="4">
        <f t="shared" si="0"/>
        <v>0</v>
      </c>
      <c r="H13" s="4" t="str">
        <f t="shared" si="1"/>
        <v>，2554709</v>
      </c>
      <c r="I13" s="4" t="str">
        <f>VLOOKUP(A13,HOP!A:U,21,0)</f>
        <v>直连</v>
      </c>
    </row>
    <row r="14" s="4" customFormat="1" spans="1:9">
      <c r="A14" s="5">
        <v>17949782470</v>
      </c>
      <c r="B14" s="6">
        <v>44715</v>
      </c>
      <c r="C14" s="6">
        <v>44717</v>
      </c>
      <c r="D14" s="4">
        <v>2646</v>
      </c>
      <c r="E14" s="4" t="str">
        <f>VLOOKUP(A14,HOP!A:L,12,0)</f>
        <v>2646.00</v>
      </c>
      <c r="F14" s="4" t="str">
        <f>VLOOKUP(A14,HOP!A:C,3,0)</f>
        <v>2554767</v>
      </c>
      <c r="G14" s="4">
        <f t="shared" si="0"/>
        <v>0</v>
      </c>
      <c r="H14" s="4" t="str">
        <f t="shared" si="1"/>
        <v>，2554767</v>
      </c>
      <c r="I14" s="4" t="str">
        <f>VLOOKUP(A14,HOP!A:U,21,0)</f>
        <v>直连</v>
      </c>
    </row>
    <row r="15" s="4" customFormat="1" spans="1:9">
      <c r="A15" s="5">
        <v>17953194024</v>
      </c>
      <c r="B15" s="6">
        <v>44715</v>
      </c>
      <c r="C15" s="6">
        <v>44717</v>
      </c>
      <c r="D15" s="4">
        <v>2678</v>
      </c>
      <c r="E15" s="4" t="str">
        <f>VLOOKUP(A15,HOP!A:L,12,0)</f>
        <v>2678.00</v>
      </c>
      <c r="F15" s="4" t="str">
        <f>VLOOKUP(A15,HOP!A:C,3,0)</f>
        <v>2555487</v>
      </c>
      <c r="G15" s="4">
        <f t="shared" si="0"/>
        <v>0</v>
      </c>
      <c r="H15" s="4" t="str">
        <f t="shared" si="1"/>
        <v>，2555487</v>
      </c>
      <c r="I15" s="4" t="str">
        <f>VLOOKUP(A15,HOP!A:U,21,0)</f>
        <v>直连</v>
      </c>
    </row>
    <row r="16" s="4" customFormat="1" hidden="1" spans="1:9">
      <c r="A16" s="5">
        <v>17961146835</v>
      </c>
      <c r="B16" s="6">
        <v>44716</v>
      </c>
      <c r="C16" s="6">
        <v>44717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17999180392</v>
      </c>
      <c r="B17" s="6">
        <v>44715</v>
      </c>
      <c r="C17" s="6">
        <v>44717</v>
      </c>
      <c r="D17" s="4">
        <v>1678</v>
      </c>
      <c r="E17" s="4" t="str">
        <f>VLOOKUP(A17,HOP!A:L,12,0)</f>
        <v>1678.00</v>
      </c>
      <c r="F17" s="4" t="str">
        <f>VLOOKUP(A17,HOP!A:C,3,0)</f>
        <v>2564404</v>
      </c>
      <c r="G17" s="4">
        <f t="shared" si="0"/>
        <v>0</v>
      </c>
      <c r="H17" s="4" t="str">
        <f t="shared" si="1"/>
        <v>，2564404</v>
      </c>
      <c r="I17" s="4" t="str">
        <f>VLOOKUP(A17,HOP!A:U,21,0)</f>
        <v>直连</v>
      </c>
    </row>
    <row r="18" s="4" customFormat="1" spans="1:9">
      <c r="A18" s="5">
        <v>18014045570</v>
      </c>
      <c r="B18" s="6">
        <v>44716</v>
      </c>
      <c r="C18" s="6">
        <v>44717</v>
      </c>
      <c r="D18" s="4">
        <v>952</v>
      </c>
      <c r="E18" s="4" t="str">
        <f>VLOOKUP(A18,HOP!A:L,12,0)</f>
        <v>952.00</v>
      </c>
      <c r="F18" s="4" t="str">
        <f>VLOOKUP(A18,HOP!A:C,3,0)</f>
        <v>2567412</v>
      </c>
      <c r="G18" s="4">
        <f t="shared" si="0"/>
        <v>0</v>
      </c>
      <c r="H18" s="4" t="str">
        <f t="shared" si="1"/>
        <v>，2567412</v>
      </c>
      <c r="I18" s="4" t="str">
        <f>VLOOKUP(A18,HOP!A:U,21,0)</f>
        <v>直连</v>
      </c>
    </row>
    <row r="19" s="4" customFormat="1" spans="1:9">
      <c r="A19" s="5">
        <v>18014082564</v>
      </c>
      <c r="B19" s="6">
        <v>44713</v>
      </c>
      <c r="C19" s="6">
        <v>44717</v>
      </c>
      <c r="D19" s="4">
        <v>5588</v>
      </c>
      <c r="E19" s="4" t="str">
        <f>VLOOKUP(A19,HOP!A:L,12,0)</f>
        <v>5588.00</v>
      </c>
      <c r="F19" s="4" t="str">
        <f>VLOOKUP(A19,HOP!A:C,3,0)</f>
        <v>2567431</v>
      </c>
      <c r="G19" s="4">
        <f t="shared" si="0"/>
        <v>0</v>
      </c>
      <c r="H19" s="4" t="str">
        <f t="shared" si="1"/>
        <v>，2567431</v>
      </c>
      <c r="I19" s="4" t="str">
        <f>VLOOKUP(A19,HOP!A:U,21,0)</f>
        <v>直连</v>
      </c>
    </row>
    <row r="20" s="4" customFormat="1" spans="1:9">
      <c r="A20" s="5">
        <v>18016336642</v>
      </c>
      <c r="B20" s="6">
        <v>44715</v>
      </c>
      <c r="C20" s="6">
        <v>44717</v>
      </c>
      <c r="D20" s="4">
        <v>3544</v>
      </c>
      <c r="E20" s="4" t="str">
        <f>VLOOKUP(A20,HOP!A:L,12,0)</f>
        <v>3544.00</v>
      </c>
      <c r="F20" s="4" t="str">
        <f>VLOOKUP(A20,HOP!A:C,3,0)</f>
        <v>2567650</v>
      </c>
      <c r="G20" s="4">
        <f t="shared" si="0"/>
        <v>0</v>
      </c>
      <c r="H20" s="4" t="str">
        <f t="shared" si="1"/>
        <v>，2567650</v>
      </c>
      <c r="I20" s="4" t="str">
        <f>VLOOKUP(A20,HOP!A:U,21,0)</f>
        <v>直连</v>
      </c>
    </row>
    <row r="21" s="4" customFormat="1" spans="1:9">
      <c r="A21" s="5">
        <v>18025649571</v>
      </c>
      <c r="B21" s="6">
        <v>44716</v>
      </c>
      <c r="C21" s="6">
        <v>44717</v>
      </c>
      <c r="D21" s="4">
        <v>1358</v>
      </c>
      <c r="E21" s="4" t="str">
        <f>VLOOKUP(A21,HOP!A:L,12,0)</f>
        <v>1358.00</v>
      </c>
      <c r="F21" s="4" t="str">
        <f>VLOOKUP(A21,HOP!A:C,3,0)</f>
        <v>2570266</v>
      </c>
      <c r="G21" s="4">
        <f t="shared" si="0"/>
        <v>0</v>
      </c>
      <c r="H21" s="4" t="str">
        <f t="shared" si="1"/>
        <v>，2570266</v>
      </c>
      <c r="I21" s="4" t="str">
        <f>VLOOKUP(A21,HOP!A:U,21,0)</f>
        <v>直连</v>
      </c>
    </row>
    <row r="22" s="4" customFormat="1" spans="1:9">
      <c r="A22" s="5">
        <v>18028544425</v>
      </c>
      <c r="B22" s="6">
        <v>44716</v>
      </c>
      <c r="C22" s="6">
        <v>44717</v>
      </c>
      <c r="D22" s="4">
        <v>848</v>
      </c>
      <c r="E22" s="4" t="str">
        <f>VLOOKUP(A22,HOP!A:L,12,0)</f>
        <v>848.00</v>
      </c>
      <c r="F22" s="4" t="str">
        <f>VLOOKUP(A22,HOP!A:C,3,0)</f>
        <v>2571071</v>
      </c>
      <c r="G22" s="4">
        <f t="shared" si="0"/>
        <v>0</v>
      </c>
      <c r="H22" s="4" t="str">
        <f t="shared" si="1"/>
        <v>，2571071</v>
      </c>
      <c r="I22" s="4" t="str">
        <f>VLOOKUP(A22,HOP!A:U,21,0)</f>
        <v>直连</v>
      </c>
    </row>
    <row r="23" s="4" customFormat="1" spans="1:9">
      <c r="A23" s="5">
        <v>18034794886</v>
      </c>
      <c r="B23" s="6">
        <v>44715</v>
      </c>
      <c r="C23" s="6">
        <v>44717</v>
      </c>
      <c r="D23" s="4">
        <v>952</v>
      </c>
      <c r="E23" s="4" t="str">
        <f>VLOOKUP(A23,HOP!A:L,12,0)</f>
        <v>952.00</v>
      </c>
      <c r="F23" s="4" t="str">
        <f>VLOOKUP(A23,HOP!A:C,3,0)</f>
        <v>2572651</v>
      </c>
      <c r="G23" s="4">
        <f t="shared" si="0"/>
        <v>0</v>
      </c>
      <c r="H23" s="4" t="str">
        <f t="shared" si="1"/>
        <v>，2572651</v>
      </c>
      <c r="I23" s="4" t="str">
        <f>VLOOKUP(A23,HOP!A:U,21,0)</f>
        <v>直连</v>
      </c>
    </row>
    <row r="24" s="4" customFormat="1" spans="1:9">
      <c r="A24" s="5">
        <v>18035712618</v>
      </c>
      <c r="B24" s="6">
        <v>44716</v>
      </c>
      <c r="C24" s="6">
        <v>44717</v>
      </c>
      <c r="D24" s="4">
        <v>216</v>
      </c>
      <c r="E24" s="4" t="str">
        <f>VLOOKUP(A24,HOP!A:L,12,0)</f>
        <v>216.00</v>
      </c>
      <c r="F24" s="4" t="str">
        <f>VLOOKUP(A24,HOP!A:C,3,0)</f>
        <v>2572981</v>
      </c>
      <c r="G24" s="4">
        <f t="shared" si="0"/>
        <v>0</v>
      </c>
      <c r="H24" s="4" t="str">
        <f t="shared" si="1"/>
        <v>，2572981</v>
      </c>
      <c r="I24" s="4" t="str">
        <f>VLOOKUP(A24,HOP!A:U,21,0)</f>
        <v>直连</v>
      </c>
    </row>
    <row r="25" s="4" customFormat="1" spans="1:9">
      <c r="A25" s="5">
        <v>18037352161</v>
      </c>
      <c r="B25" s="6">
        <v>44716</v>
      </c>
      <c r="C25" s="6">
        <v>44717</v>
      </c>
      <c r="D25" s="4">
        <v>473</v>
      </c>
      <c r="E25" s="4" t="str">
        <f>VLOOKUP(A25,HOP!A:L,12,0)</f>
        <v>473.00</v>
      </c>
      <c r="F25" s="4" t="str">
        <f>VLOOKUP(A25,HOP!A:C,3,0)</f>
        <v>2573226</v>
      </c>
      <c r="G25" s="4">
        <f t="shared" si="0"/>
        <v>0</v>
      </c>
      <c r="H25" s="4" t="str">
        <f t="shared" si="1"/>
        <v>，2573226</v>
      </c>
      <c r="I25" s="4" t="str">
        <f>VLOOKUP(A25,HOP!A:U,21,0)</f>
        <v>直连</v>
      </c>
    </row>
    <row r="26" s="4" customFormat="1" spans="1:9">
      <c r="A26" s="5">
        <v>18038816659</v>
      </c>
      <c r="B26" s="6">
        <v>44716</v>
      </c>
      <c r="C26" s="6">
        <v>44717</v>
      </c>
      <c r="D26" s="4">
        <v>612</v>
      </c>
      <c r="E26" s="4" t="str">
        <f>VLOOKUP(A26,HOP!A:L,12,0)</f>
        <v>612.00</v>
      </c>
      <c r="F26" s="4" t="str">
        <f>VLOOKUP(A26,HOP!A:C,3,0)</f>
        <v>2573920</v>
      </c>
      <c r="G26" s="4">
        <f t="shared" si="0"/>
        <v>0</v>
      </c>
      <c r="H26" s="4" t="str">
        <f t="shared" si="1"/>
        <v>，2573920</v>
      </c>
      <c r="I26" s="4" t="str">
        <f>VLOOKUP(A26,HOP!A:U,21,0)</f>
        <v>直连</v>
      </c>
    </row>
    <row r="27" s="4" customFormat="1" spans="1:9">
      <c r="A27" s="5">
        <v>18040671548</v>
      </c>
      <c r="B27" s="6">
        <v>44715</v>
      </c>
      <c r="C27" s="6">
        <v>44717</v>
      </c>
      <c r="D27" s="4">
        <v>4204</v>
      </c>
      <c r="E27" s="4" t="str">
        <f>VLOOKUP(A27,HOP!A:L,12,0)</f>
        <v>4204.00</v>
      </c>
      <c r="F27" s="4" t="str">
        <f>VLOOKUP(A27,HOP!A:C,3,0)</f>
        <v>2574225</v>
      </c>
      <c r="G27" s="4">
        <f t="shared" si="0"/>
        <v>0</v>
      </c>
      <c r="H27" s="4" t="str">
        <f t="shared" si="1"/>
        <v>，2574225</v>
      </c>
      <c r="I27" s="4" t="str">
        <f>VLOOKUP(A27,HOP!A:U,21,0)</f>
        <v>直连</v>
      </c>
    </row>
    <row r="28" s="4" customFormat="1" spans="1:9">
      <c r="A28" s="5">
        <v>18041454544</v>
      </c>
      <c r="B28" s="6">
        <v>44716</v>
      </c>
      <c r="C28" s="6">
        <v>44717</v>
      </c>
      <c r="D28" s="4">
        <v>216</v>
      </c>
      <c r="E28" s="4" t="str">
        <f>VLOOKUP(A28,HOP!A:L,12,0)</f>
        <v>216.00</v>
      </c>
      <c r="F28" s="4" t="str">
        <f>VLOOKUP(A28,HOP!A:C,3,0)</f>
        <v>2574449</v>
      </c>
      <c r="G28" s="4">
        <f t="shared" si="0"/>
        <v>0</v>
      </c>
      <c r="H28" s="4" t="str">
        <f t="shared" si="1"/>
        <v>，2574449</v>
      </c>
      <c r="I28" s="4" t="str">
        <f>VLOOKUP(A28,HOP!A:U,21,0)</f>
        <v>直连</v>
      </c>
    </row>
    <row r="29" s="4" customFormat="1" spans="1:9">
      <c r="A29" s="5">
        <v>18041542688</v>
      </c>
      <c r="B29" s="6">
        <v>44716</v>
      </c>
      <c r="C29" s="6">
        <v>44717</v>
      </c>
      <c r="D29" s="4">
        <v>328</v>
      </c>
      <c r="E29" s="4" t="str">
        <f>VLOOKUP(A29,HOP!A:L,12,0)</f>
        <v>328.00</v>
      </c>
      <c r="F29" s="4" t="str">
        <f>VLOOKUP(A29,HOP!A:C,3,0)</f>
        <v>2574481</v>
      </c>
      <c r="G29" s="4">
        <f t="shared" si="0"/>
        <v>0</v>
      </c>
      <c r="H29" s="4" t="str">
        <f t="shared" si="1"/>
        <v>，2574481</v>
      </c>
      <c r="I29" s="4" t="str">
        <f>VLOOKUP(A29,HOP!A:U,21,0)</f>
        <v>直连</v>
      </c>
    </row>
    <row r="30" s="4" customFormat="1" spans="1:9">
      <c r="A30" s="5">
        <v>18041558062</v>
      </c>
      <c r="B30" s="6">
        <v>44716</v>
      </c>
      <c r="C30" s="6">
        <v>44717</v>
      </c>
      <c r="D30" s="4">
        <v>1316</v>
      </c>
      <c r="E30" s="4" t="str">
        <f>VLOOKUP(A30,HOP!A:L,12,0)</f>
        <v>1316.00</v>
      </c>
      <c r="F30" s="4" t="str">
        <f>VLOOKUP(A30,HOP!A:C,3,0)</f>
        <v>2574491</v>
      </c>
      <c r="G30" s="4">
        <f t="shared" si="0"/>
        <v>0</v>
      </c>
      <c r="H30" s="4" t="str">
        <f t="shared" si="1"/>
        <v>，2574491</v>
      </c>
      <c r="I30" s="4" t="str">
        <f>VLOOKUP(A30,HOP!A:U,21,0)</f>
        <v>直连</v>
      </c>
    </row>
    <row r="31" s="4" customFormat="1" spans="1:9">
      <c r="A31" s="5">
        <v>18041743384</v>
      </c>
      <c r="B31" s="6">
        <v>44715</v>
      </c>
      <c r="C31" s="6">
        <v>44717</v>
      </c>
      <c r="D31" s="4">
        <v>1914</v>
      </c>
      <c r="E31" s="4" t="str">
        <f>VLOOKUP(A31,HOP!A:L,12,0)</f>
        <v>1914.00</v>
      </c>
      <c r="F31" s="4" t="str">
        <f>VLOOKUP(A31,HOP!A:C,3,0)</f>
        <v>2574590</v>
      </c>
      <c r="G31" s="4">
        <f t="shared" si="0"/>
        <v>0</v>
      </c>
      <c r="H31" s="4" t="str">
        <f t="shared" si="1"/>
        <v>，2574590</v>
      </c>
      <c r="I31" s="4" t="str">
        <f>VLOOKUP(A31,HOP!A:U,21,0)</f>
        <v>直连</v>
      </c>
    </row>
    <row r="32" s="4" customFormat="1" spans="1:9">
      <c r="A32" s="5">
        <v>18043312207</v>
      </c>
      <c r="B32" s="6">
        <v>44716</v>
      </c>
      <c r="C32" s="6">
        <v>44717</v>
      </c>
      <c r="D32" s="4">
        <v>2271</v>
      </c>
      <c r="E32" s="4" t="str">
        <f>VLOOKUP(A32,HOP!A:L,12,0)</f>
        <v>2271.00</v>
      </c>
      <c r="F32" s="4" t="str">
        <f>VLOOKUP(A32,HOP!A:C,3,0)</f>
        <v>2574740</v>
      </c>
      <c r="G32" s="4">
        <f t="shared" si="0"/>
        <v>0</v>
      </c>
      <c r="H32" s="4" t="str">
        <f t="shared" si="1"/>
        <v>，2574740</v>
      </c>
      <c r="I32" s="4" t="str">
        <f>VLOOKUP(A32,HOP!A:U,21,0)</f>
        <v>直连</v>
      </c>
    </row>
    <row r="33" s="4" customFormat="1" spans="1:9">
      <c r="A33" s="5">
        <v>18043338157</v>
      </c>
      <c r="B33" s="6">
        <v>44716</v>
      </c>
      <c r="C33" s="6">
        <v>44717</v>
      </c>
      <c r="D33" s="4">
        <v>1008</v>
      </c>
      <c r="E33" s="4" t="str">
        <f>VLOOKUP(A33,HOP!A:L,12,0)</f>
        <v>1008.00</v>
      </c>
      <c r="F33" s="4" t="str">
        <f>VLOOKUP(A33,HOP!A:C,3,0)</f>
        <v>2574759</v>
      </c>
      <c r="G33" s="4">
        <f t="shared" si="0"/>
        <v>0</v>
      </c>
      <c r="H33" s="4" t="str">
        <f t="shared" si="1"/>
        <v>，2574759</v>
      </c>
      <c r="I33" s="4" t="str">
        <f>VLOOKUP(A33,HOP!A:U,21,0)</f>
        <v>直连</v>
      </c>
    </row>
    <row r="34" s="4" customFormat="1" spans="1:9">
      <c r="A34" s="5">
        <v>18048727170</v>
      </c>
      <c r="B34" s="6">
        <v>44716</v>
      </c>
      <c r="C34" s="6">
        <v>44717</v>
      </c>
      <c r="D34" s="4">
        <v>1916</v>
      </c>
      <c r="E34" s="4" t="str">
        <f>VLOOKUP(A34,HOP!A:L,12,0)</f>
        <v>1916.00</v>
      </c>
      <c r="F34" s="4" t="str">
        <f>VLOOKUP(A34,HOP!A:C,3,0)</f>
        <v>2575872</v>
      </c>
      <c r="G34" s="4">
        <f t="shared" si="0"/>
        <v>0</v>
      </c>
      <c r="H34" s="4" t="str">
        <f t="shared" si="1"/>
        <v>，2575872</v>
      </c>
      <c r="I34" s="4" t="str">
        <f>VLOOKUP(A34,HOP!A:U,21,0)</f>
        <v>直连</v>
      </c>
    </row>
    <row r="35" s="4" customFormat="1" spans="1:9">
      <c r="A35" s="5">
        <v>18049529336</v>
      </c>
      <c r="B35" s="6">
        <v>44716</v>
      </c>
      <c r="C35" s="6">
        <v>44717</v>
      </c>
      <c r="D35" s="4">
        <v>1910</v>
      </c>
      <c r="E35" s="4" t="str">
        <f>VLOOKUP(A35,HOP!A:L,12,0)</f>
        <v>1910.00</v>
      </c>
      <c r="F35" s="4" t="str">
        <f>VLOOKUP(A35,HOP!A:C,3,0)</f>
        <v>2576037</v>
      </c>
      <c r="G35" s="4">
        <f t="shared" ref="G35:G51" si="2">D35-E35</f>
        <v>0</v>
      </c>
      <c r="H35" s="4" t="str">
        <f t="shared" ref="H35:H51" si="3">$H$1&amp;F35</f>
        <v>，2576037</v>
      </c>
      <c r="I35" s="4" t="str">
        <f>VLOOKUP(A35,HOP!A:U,21,0)</f>
        <v>直连</v>
      </c>
    </row>
    <row r="36" s="4" customFormat="1" spans="1:9">
      <c r="A36" s="5">
        <v>18049782132</v>
      </c>
      <c r="B36" s="6">
        <v>44716</v>
      </c>
      <c r="C36" s="6">
        <v>44717</v>
      </c>
      <c r="D36" s="4">
        <v>883</v>
      </c>
      <c r="E36" s="4" t="str">
        <f>VLOOKUP(A36,HOP!A:L,12,0)</f>
        <v>883.00</v>
      </c>
      <c r="F36" s="4" t="str">
        <f>VLOOKUP(A36,HOP!A:C,3,0)</f>
        <v>2576150</v>
      </c>
      <c r="G36" s="4">
        <f t="shared" si="2"/>
        <v>0</v>
      </c>
      <c r="H36" s="4" t="str">
        <f t="shared" si="3"/>
        <v>，2576150</v>
      </c>
      <c r="I36" s="4" t="str">
        <f>VLOOKUP(A36,HOP!A:U,21,0)</f>
        <v>直连</v>
      </c>
    </row>
    <row r="37" s="4" customFormat="1" spans="1:9">
      <c r="A37" s="5">
        <v>18050045579</v>
      </c>
      <c r="B37" s="6">
        <v>44716</v>
      </c>
      <c r="C37" s="6">
        <v>44717</v>
      </c>
      <c r="D37" s="4">
        <v>251</v>
      </c>
      <c r="E37" s="4" t="str">
        <f>VLOOKUP(A37,HOP!A:L,12,0)</f>
        <v>251.00</v>
      </c>
      <c r="F37" s="4" t="str">
        <f>VLOOKUP(A37,HOP!A:C,3,0)</f>
        <v>2576227</v>
      </c>
      <c r="G37" s="4">
        <f t="shared" si="2"/>
        <v>0</v>
      </c>
      <c r="H37" s="4" t="str">
        <f t="shared" si="3"/>
        <v>，2576227</v>
      </c>
      <c r="I37" s="4" t="str">
        <f>VLOOKUP(A37,HOP!A:U,21,0)</f>
        <v>直连</v>
      </c>
    </row>
    <row r="38" s="4" customFormat="1" spans="1:9">
      <c r="A38" s="5">
        <v>18050376777</v>
      </c>
      <c r="B38" s="6">
        <v>44716</v>
      </c>
      <c r="C38" s="6">
        <v>44717</v>
      </c>
      <c r="D38" s="4">
        <v>416</v>
      </c>
      <c r="E38" s="4" t="str">
        <f>VLOOKUP(A38,HOP!A:L,12,0)</f>
        <v>416.00</v>
      </c>
      <c r="F38" s="4" t="str">
        <f>VLOOKUP(A38,HOP!A:C,3,0)</f>
        <v>2576340</v>
      </c>
      <c r="G38" s="4">
        <f t="shared" si="2"/>
        <v>0</v>
      </c>
      <c r="H38" s="4" t="str">
        <f t="shared" si="3"/>
        <v>，2576340</v>
      </c>
      <c r="I38" s="4" t="str">
        <f>VLOOKUP(A38,HOP!A:U,21,0)</f>
        <v>直连</v>
      </c>
    </row>
    <row r="39" s="4" customFormat="1" spans="1:9">
      <c r="A39" s="5">
        <v>18050461534</v>
      </c>
      <c r="B39" s="6">
        <v>44716</v>
      </c>
      <c r="C39" s="6">
        <v>44717</v>
      </c>
      <c r="D39" s="4">
        <v>3052</v>
      </c>
      <c r="E39" s="4" t="str">
        <f>VLOOKUP(A39,HOP!A:L,12,0)</f>
        <v>3052.00</v>
      </c>
      <c r="F39" s="4" t="str">
        <f>VLOOKUP(A39,HOP!A:C,3,0)</f>
        <v>2576394</v>
      </c>
      <c r="G39" s="4">
        <f t="shared" si="2"/>
        <v>0</v>
      </c>
      <c r="H39" s="4" t="str">
        <f t="shared" si="3"/>
        <v>，2576394</v>
      </c>
      <c r="I39" s="4" t="str">
        <f>VLOOKUP(A39,HOP!A:U,21,0)</f>
        <v>直连</v>
      </c>
    </row>
    <row r="40" s="4" customFormat="1" spans="1:9">
      <c r="A40" s="5">
        <v>18051915649</v>
      </c>
      <c r="B40" s="6">
        <v>44716</v>
      </c>
      <c r="C40" s="6">
        <v>44717</v>
      </c>
      <c r="D40" s="4">
        <v>542</v>
      </c>
      <c r="E40" s="4" t="str">
        <f>VLOOKUP(A40,HOP!A:L,12,0)</f>
        <v>542.00</v>
      </c>
      <c r="F40" s="4" t="str">
        <f>VLOOKUP(A40,HOP!A:C,3,0)</f>
        <v>2576531</v>
      </c>
      <c r="G40" s="4">
        <f t="shared" si="2"/>
        <v>0</v>
      </c>
      <c r="H40" s="4" t="str">
        <f t="shared" si="3"/>
        <v>，2576531</v>
      </c>
      <c r="I40" s="4" t="str">
        <f>VLOOKUP(A40,HOP!A:U,21,0)</f>
        <v>直连</v>
      </c>
    </row>
    <row r="41" s="4" customFormat="1" spans="1:9">
      <c r="A41" s="5">
        <v>18052015739</v>
      </c>
      <c r="B41" s="6">
        <v>44716</v>
      </c>
      <c r="C41" s="6">
        <v>44717</v>
      </c>
      <c r="D41" s="4">
        <v>248</v>
      </c>
      <c r="E41" s="4" t="str">
        <f>VLOOKUP(A41,HOP!A:L,12,0)</f>
        <v>248.00</v>
      </c>
      <c r="F41" s="4" t="str">
        <f>VLOOKUP(A41,HOP!A:C,3,0)</f>
        <v>2576544</v>
      </c>
      <c r="G41" s="4">
        <f t="shared" si="2"/>
        <v>0</v>
      </c>
      <c r="H41" s="4" t="str">
        <f t="shared" si="3"/>
        <v>，2576544</v>
      </c>
      <c r="I41" s="4" t="str">
        <f>VLOOKUP(A41,HOP!A:U,21,0)</f>
        <v>直连</v>
      </c>
    </row>
    <row r="42" s="4" customFormat="1" spans="1:9">
      <c r="A42" s="5">
        <v>18052394678</v>
      </c>
      <c r="B42" s="6">
        <v>44716</v>
      </c>
      <c r="C42" s="6">
        <v>44717</v>
      </c>
      <c r="D42" s="4">
        <v>170</v>
      </c>
      <c r="E42" s="4" t="str">
        <f>VLOOKUP(A42,HOP!A:L,12,0)</f>
        <v>170.00</v>
      </c>
      <c r="F42" s="4" t="str">
        <f>VLOOKUP(A42,HOP!A:C,3,0)</f>
        <v>2576601</v>
      </c>
      <c r="G42" s="4">
        <f t="shared" si="2"/>
        <v>0</v>
      </c>
      <c r="H42" s="4" t="str">
        <f t="shared" si="3"/>
        <v>，2576601</v>
      </c>
      <c r="I42" s="4" t="str">
        <f>VLOOKUP(A42,HOP!A:U,21,0)</f>
        <v>直连</v>
      </c>
    </row>
    <row r="43" s="4" customFormat="1" spans="1:9">
      <c r="A43" s="5">
        <v>18052486658</v>
      </c>
      <c r="B43" s="6">
        <v>44716</v>
      </c>
      <c r="C43" s="6">
        <v>44717</v>
      </c>
      <c r="D43" s="4">
        <v>1390</v>
      </c>
      <c r="E43" s="4" t="str">
        <f>VLOOKUP(A43,HOP!A:L,12,0)</f>
        <v>1390.00</v>
      </c>
      <c r="F43" s="4" t="str">
        <f>VLOOKUP(A43,HOP!A:C,3,0)</f>
        <v>2576626</v>
      </c>
      <c r="G43" s="4">
        <f t="shared" si="2"/>
        <v>0</v>
      </c>
      <c r="H43" s="4" t="str">
        <f t="shared" si="3"/>
        <v>，2576626</v>
      </c>
      <c r="I43" s="4" t="str">
        <f>VLOOKUP(A43,HOP!A:U,21,0)</f>
        <v>直连</v>
      </c>
    </row>
    <row r="44" s="4" customFormat="1" spans="1:9">
      <c r="A44" s="5">
        <v>18052649248</v>
      </c>
      <c r="B44" s="6">
        <v>44716</v>
      </c>
      <c r="C44" s="6">
        <v>44717</v>
      </c>
      <c r="D44" s="4">
        <v>1346</v>
      </c>
      <c r="E44" s="4" t="str">
        <f>VLOOKUP(A44,HOP!A:L,12,0)</f>
        <v>1346.00</v>
      </c>
      <c r="F44" s="4" t="str">
        <f>VLOOKUP(A44,HOP!A:C,3,0)</f>
        <v>2576640</v>
      </c>
      <c r="G44" s="4">
        <f t="shared" si="2"/>
        <v>0</v>
      </c>
      <c r="H44" s="4" t="str">
        <f t="shared" si="3"/>
        <v>，2576640</v>
      </c>
      <c r="I44" s="4" t="str">
        <f>VLOOKUP(A44,HOP!A:U,21,0)</f>
        <v>直连</v>
      </c>
    </row>
    <row r="45" s="4" customFormat="1" spans="1:9">
      <c r="A45" s="5">
        <v>18053184466</v>
      </c>
      <c r="B45" s="6">
        <v>44716</v>
      </c>
      <c r="C45" s="6">
        <v>44717</v>
      </c>
      <c r="D45" s="4">
        <v>344</v>
      </c>
      <c r="E45" s="4" t="str">
        <f>VLOOKUP(A45,HOP!A:L,12,0)</f>
        <v>344.00</v>
      </c>
      <c r="F45" s="4" t="str">
        <f>VLOOKUP(A45,HOP!A:C,3,0)</f>
        <v>2576706</v>
      </c>
      <c r="G45" s="4">
        <f t="shared" si="2"/>
        <v>0</v>
      </c>
      <c r="H45" s="4" t="str">
        <f t="shared" si="3"/>
        <v>，2576706</v>
      </c>
      <c r="I45" s="4" t="str">
        <f>VLOOKUP(A45,HOP!A:U,21,0)</f>
        <v>直连</v>
      </c>
    </row>
    <row r="46" s="4" customFormat="1" spans="1:9">
      <c r="A46" s="5">
        <v>18053264498</v>
      </c>
      <c r="B46" s="6">
        <v>44716</v>
      </c>
      <c r="C46" s="6">
        <v>44717</v>
      </c>
      <c r="D46" s="4">
        <v>542</v>
      </c>
      <c r="E46" s="4" t="str">
        <f>VLOOKUP(A46,HOP!A:L,12,0)</f>
        <v>542.00</v>
      </c>
      <c r="F46" s="4" t="str">
        <f>VLOOKUP(A46,HOP!A:C,3,0)</f>
        <v>2576710</v>
      </c>
      <c r="G46" s="4">
        <f t="shared" si="2"/>
        <v>0</v>
      </c>
      <c r="H46" s="4" t="str">
        <f t="shared" si="3"/>
        <v>，2576710</v>
      </c>
      <c r="I46" s="4" t="str">
        <f>VLOOKUP(A46,HOP!A:U,21,0)</f>
        <v>直连</v>
      </c>
    </row>
    <row r="47" s="4" customFormat="1" spans="1:9">
      <c r="A47" s="5">
        <v>18053338343</v>
      </c>
      <c r="B47" s="6">
        <v>44716</v>
      </c>
      <c r="C47" s="6">
        <v>44717</v>
      </c>
      <c r="D47" s="4">
        <v>248</v>
      </c>
      <c r="E47" s="4" t="str">
        <f>VLOOKUP(A47,HOP!A:L,12,0)</f>
        <v>248.00</v>
      </c>
      <c r="F47" s="4" t="str">
        <f>VLOOKUP(A47,HOP!A:C,3,0)</f>
        <v>2576715</v>
      </c>
      <c r="G47" s="4">
        <f t="shared" si="2"/>
        <v>0</v>
      </c>
      <c r="H47" s="4" t="str">
        <f t="shared" si="3"/>
        <v>，2576715</v>
      </c>
      <c r="I47" s="4" t="str">
        <f>VLOOKUP(A47,HOP!A:U,21,0)</f>
        <v>直连</v>
      </c>
    </row>
    <row r="48" s="4" customFormat="1" spans="1:9">
      <c r="A48" s="5">
        <v>18053376816</v>
      </c>
      <c r="B48" s="6">
        <v>44716</v>
      </c>
      <c r="C48" s="6">
        <v>44717</v>
      </c>
      <c r="D48" s="4">
        <v>452</v>
      </c>
      <c r="E48" s="4" t="str">
        <f>VLOOKUP(A48,HOP!A:L,12,0)</f>
        <v>452.00</v>
      </c>
      <c r="F48" s="4" t="str">
        <f>VLOOKUP(A48,HOP!A:C,3,0)</f>
        <v>2576719</v>
      </c>
      <c r="G48" s="4">
        <f t="shared" si="2"/>
        <v>0</v>
      </c>
      <c r="H48" s="4" t="str">
        <f t="shared" si="3"/>
        <v>，2576719</v>
      </c>
      <c r="I48" s="4" t="str">
        <f>VLOOKUP(A48,HOP!A:U,21,0)</f>
        <v>直连</v>
      </c>
    </row>
    <row r="49" s="4" customFormat="1" hidden="1" spans="1:9">
      <c r="A49" s="5">
        <v>18053425676</v>
      </c>
      <c r="B49" s="6">
        <v>44716</v>
      </c>
      <c r="C49" s="6">
        <v>44717</v>
      </c>
      <c r="D49" s="4">
        <v>0</v>
      </c>
      <c r="E49" s="4" t="str">
        <f>VLOOKUP(A49,HOP!A:L,12,0)</f>
        <v>-0.01</v>
      </c>
      <c r="F49" s="4" t="str">
        <f>VLOOKUP(A49,HOP!A:C,3,0)</f>
        <v>2576723</v>
      </c>
      <c r="G49" s="4">
        <f t="shared" si="2"/>
        <v>0.01</v>
      </c>
      <c r="H49" s="4" t="str">
        <f t="shared" si="3"/>
        <v>，2576723</v>
      </c>
      <c r="I49" s="4" t="str">
        <f>VLOOKUP(A49,HOP!A:U,21,0)</f>
        <v>直连</v>
      </c>
    </row>
    <row r="50" s="4" customFormat="1" spans="1:9">
      <c r="A50" s="5">
        <v>18053517021</v>
      </c>
      <c r="B50" s="6">
        <v>44716</v>
      </c>
      <c r="C50" s="6">
        <v>44717</v>
      </c>
      <c r="D50" s="4">
        <v>1654</v>
      </c>
      <c r="E50" s="4" t="str">
        <f>VLOOKUP(A50,HOP!A:L,12,0)</f>
        <v>1654.00</v>
      </c>
      <c r="F50" s="4" t="str">
        <f>VLOOKUP(A50,HOP!A:C,3,0)</f>
        <v>2576742</v>
      </c>
      <c r="G50" s="4">
        <f t="shared" si="2"/>
        <v>0</v>
      </c>
      <c r="H50" s="4" t="str">
        <f t="shared" si="3"/>
        <v>，2576742</v>
      </c>
      <c r="I50" s="4" t="str">
        <f>VLOOKUP(A50,HOP!A:U,21,0)</f>
        <v>直连</v>
      </c>
    </row>
    <row r="51" s="4" customFormat="1" spans="1:9">
      <c r="A51" s="5">
        <v>18053547190</v>
      </c>
      <c r="B51" s="6">
        <v>44716</v>
      </c>
      <c r="C51" s="6">
        <v>44717</v>
      </c>
      <c r="D51" s="4">
        <v>409</v>
      </c>
      <c r="E51" s="4" t="str">
        <f>VLOOKUP(A51,HOP!A:L,12,0)</f>
        <v>409.00</v>
      </c>
      <c r="F51" s="4" t="str">
        <f>VLOOKUP(A51,HOP!A:C,3,0)</f>
        <v>2576749</v>
      </c>
      <c r="G51" s="4">
        <f t="shared" si="2"/>
        <v>0</v>
      </c>
      <c r="H51" s="4" t="str">
        <f t="shared" si="3"/>
        <v>，2576749</v>
      </c>
      <c r="I51" s="4" t="str">
        <f>VLOOKUP(A51,HOP!A:U,21,0)</f>
        <v>直连</v>
      </c>
    </row>
    <row r="53" spans="4:4">
      <c r="D53" s="4">
        <f>SUM(D2:D52)</f>
        <v>72049</v>
      </c>
    </row>
    <row r="54" spans="4:4">
      <c r="D54" s="4" t="s">
        <v>266</v>
      </c>
    </row>
    <row r="57" spans="1:1">
      <c r="A57" s="4" t="s">
        <v>267</v>
      </c>
    </row>
    <row r="58" spans="1:1">
      <c r="A58" s="4" t="s">
        <v>268</v>
      </c>
    </row>
  </sheetData>
  <autoFilter ref="A1:XFD54">
    <filterColumn colId="3">
      <filters blank="1">
        <filter val="1390"/>
        <filter val="1910"/>
        <filter val="251"/>
        <filter val="452"/>
        <filter val="612"/>
        <filter val="952"/>
        <filter val="3052"/>
        <filter val="1654"/>
        <filter val="1694"/>
        <filter val="1914"/>
        <filter val="216"/>
        <filter val="416"/>
        <filter val="1316"/>
        <filter val="1916"/>
        <filter val="1157"/>
        <filter val="1917"/>
        <filter val="1358"/>
        <filter val="1659"/>
        <filter val="761"/>
        <filter val="2164"/>
        <filter val="328"/>
        <filter val="170"/>
        <filter val="2271"/>
        <filter val="473"/>
        <filter val="72049 HKD"/>
        <filter val="2176"/>
        <filter val="2876"/>
        <filter val="1678"/>
        <filter val="2678"/>
        <filter val="3738"/>
        <filter val="3541"/>
        <filter val="542"/>
        <filter val="1002"/>
        <filter val="883"/>
        <filter val="344"/>
        <filter val="3544"/>
        <filter val="4204"/>
        <filter val="1346"/>
        <filter val="2646"/>
        <filter val="248"/>
        <filter val="848"/>
        <filter val="1008"/>
        <filter val="5588"/>
        <filter val="409"/>
        <filter val="789"/>
        <filter val="720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selection activeCell="G26" sqref="G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269</v>
      </c>
      <c r="B1" s="2" t="s">
        <v>270</v>
      </c>
      <c r="C1" s="2" t="s">
        <v>271</v>
      </c>
      <c r="D1" s="2" t="s">
        <v>272</v>
      </c>
      <c r="E1" s="2" t="s">
        <v>13</v>
      </c>
      <c r="F1" s="2" t="s">
        <v>5</v>
      </c>
      <c r="G1" s="2" t="s">
        <v>6</v>
      </c>
      <c r="H1" s="2" t="s">
        <v>273</v>
      </c>
      <c r="I1" s="2" t="s">
        <v>274</v>
      </c>
      <c r="J1" s="2" t="s">
        <v>275</v>
      </c>
      <c r="K1" s="2" t="s">
        <v>276</v>
      </c>
      <c r="L1" s="2" t="s">
        <v>277</v>
      </c>
      <c r="M1" s="2" t="s">
        <v>278</v>
      </c>
      <c r="N1" s="2" t="s">
        <v>279</v>
      </c>
      <c r="O1" s="2" t="s">
        <v>280</v>
      </c>
      <c r="P1" s="2" t="s">
        <v>281</v>
      </c>
      <c r="Q1" s="2" t="s">
        <v>282</v>
      </c>
      <c r="R1" s="2" t="s">
        <v>283</v>
      </c>
      <c r="S1" s="2" t="s">
        <v>284</v>
      </c>
      <c r="T1" s="2" t="s">
        <v>285</v>
      </c>
      <c r="U1" s="2" t="s">
        <v>286</v>
      </c>
    </row>
    <row r="2" s="1" customFormat="1" spans="1:21">
      <c r="A2" s="3">
        <v>18053547190</v>
      </c>
      <c r="B2" s="1" t="s">
        <v>287</v>
      </c>
      <c r="C2" s="1" t="s">
        <v>288</v>
      </c>
      <c r="D2" s="1" t="s">
        <v>289</v>
      </c>
      <c r="E2" s="1" t="s">
        <v>290</v>
      </c>
      <c r="F2" s="1" t="s">
        <v>287</v>
      </c>
      <c r="G2" s="1" t="s">
        <v>291</v>
      </c>
      <c r="H2" s="1" t="s">
        <v>292</v>
      </c>
      <c r="I2" s="1" t="s">
        <v>293</v>
      </c>
      <c r="J2" s="1" t="s">
        <v>30</v>
      </c>
      <c r="K2" s="1" t="s">
        <v>294</v>
      </c>
      <c r="L2" s="1" t="s">
        <v>294</v>
      </c>
      <c r="M2" s="1" t="s">
        <v>295</v>
      </c>
      <c r="N2" s="1" t="s">
        <v>295</v>
      </c>
      <c r="O2" s="1" t="s">
        <v>296</v>
      </c>
      <c r="P2" s="1" t="s">
        <v>297</v>
      </c>
      <c r="Q2" s="1" t="s">
        <v>298</v>
      </c>
      <c r="R2" s="1" t="s">
        <v>299</v>
      </c>
      <c r="S2" s="1" t="s">
        <v>300</v>
      </c>
      <c r="T2" s="1" t="s">
        <v>301</v>
      </c>
      <c r="U2" s="1" t="s">
        <v>302</v>
      </c>
    </row>
    <row r="3" s="1" customFormat="1" spans="1:21">
      <c r="A3" s="3">
        <v>18053517021</v>
      </c>
      <c r="B3" s="1" t="s">
        <v>287</v>
      </c>
      <c r="C3" s="1" t="s">
        <v>303</v>
      </c>
      <c r="D3" s="1" t="s">
        <v>304</v>
      </c>
      <c r="E3" s="1" t="s">
        <v>305</v>
      </c>
      <c r="F3" s="1" t="s">
        <v>287</v>
      </c>
      <c r="G3" s="1" t="s">
        <v>291</v>
      </c>
      <c r="H3" s="1" t="s">
        <v>292</v>
      </c>
      <c r="I3" s="1" t="s">
        <v>306</v>
      </c>
      <c r="J3" s="1" t="s">
        <v>30</v>
      </c>
      <c r="K3" s="1" t="s">
        <v>307</v>
      </c>
      <c r="L3" s="1" t="s">
        <v>307</v>
      </c>
      <c r="M3" s="1" t="s">
        <v>295</v>
      </c>
      <c r="N3" s="1" t="s">
        <v>295</v>
      </c>
      <c r="O3" s="1" t="s">
        <v>296</v>
      </c>
      <c r="P3" s="1" t="s">
        <v>297</v>
      </c>
      <c r="Q3" s="1" t="s">
        <v>298</v>
      </c>
      <c r="R3" s="1" t="s">
        <v>308</v>
      </c>
      <c r="S3" s="1" t="s">
        <v>300</v>
      </c>
      <c r="T3" s="1" t="s">
        <v>301</v>
      </c>
      <c r="U3" s="1" t="s">
        <v>302</v>
      </c>
    </row>
    <row r="4" s="1" customFormat="1" spans="1:21">
      <c r="A4" s="3">
        <v>18053425676</v>
      </c>
      <c r="B4" s="1" t="s">
        <v>287</v>
      </c>
      <c r="C4" s="1" t="s">
        <v>309</v>
      </c>
      <c r="D4" s="1" t="s">
        <v>310</v>
      </c>
      <c r="E4" s="1" t="s">
        <v>311</v>
      </c>
      <c r="F4" s="1" t="s">
        <v>287</v>
      </c>
      <c r="G4" s="1" t="s">
        <v>291</v>
      </c>
      <c r="H4" s="1" t="s">
        <v>292</v>
      </c>
      <c r="I4" s="1" t="s">
        <v>312</v>
      </c>
      <c r="J4" s="1" t="s">
        <v>30</v>
      </c>
      <c r="K4" s="1" t="s">
        <v>313</v>
      </c>
      <c r="L4" s="1" t="s">
        <v>314</v>
      </c>
      <c r="M4" s="1" t="s">
        <v>315</v>
      </c>
      <c r="N4" s="1" t="s">
        <v>316</v>
      </c>
      <c r="O4" s="1" t="s">
        <v>296</v>
      </c>
      <c r="P4" s="1" t="s">
        <v>297</v>
      </c>
      <c r="Q4" s="1" t="s">
        <v>298</v>
      </c>
      <c r="R4" s="1" t="s">
        <v>317</v>
      </c>
      <c r="S4" s="1" t="s">
        <v>300</v>
      </c>
      <c r="T4" s="1" t="s">
        <v>301</v>
      </c>
      <c r="U4" s="1" t="s">
        <v>302</v>
      </c>
    </row>
    <row r="5" s="1" customFormat="1" spans="1:21">
      <c r="A5" s="3">
        <v>18053376816</v>
      </c>
      <c r="B5" s="1" t="s">
        <v>287</v>
      </c>
      <c r="C5" s="1" t="s">
        <v>318</v>
      </c>
      <c r="D5" s="1" t="s">
        <v>319</v>
      </c>
      <c r="E5" s="1" t="s">
        <v>320</v>
      </c>
      <c r="F5" s="1" t="s">
        <v>287</v>
      </c>
      <c r="G5" s="1" t="s">
        <v>291</v>
      </c>
      <c r="H5" s="1" t="s">
        <v>292</v>
      </c>
      <c r="I5" s="1" t="s">
        <v>321</v>
      </c>
      <c r="J5" s="1" t="s">
        <v>30</v>
      </c>
      <c r="K5" s="1" t="s">
        <v>322</v>
      </c>
      <c r="L5" s="1" t="s">
        <v>322</v>
      </c>
      <c r="M5" s="1" t="s">
        <v>295</v>
      </c>
      <c r="N5" s="1" t="s">
        <v>295</v>
      </c>
      <c r="O5" s="1" t="s">
        <v>296</v>
      </c>
      <c r="P5" s="1" t="s">
        <v>297</v>
      </c>
      <c r="Q5" s="1" t="s">
        <v>298</v>
      </c>
      <c r="R5" s="1" t="s">
        <v>323</v>
      </c>
      <c r="S5" s="1" t="s">
        <v>300</v>
      </c>
      <c r="T5" s="1" t="s">
        <v>301</v>
      </c>
      <c r="U5" s="1" t="s">
        <v>302</v>
      </c>
    </row>
    <row r="6" s="1" customFormat="1" spans="1:21">
      <c r="A6" s="3">
        <v>18053338343</v>
      </c>
      <c r="B6" s="1" t="s">
        <v>287</v>
      </c>
      <c r="C6" s="1" t="s">
        <v>324</v>
      </c>
      <c r="D6" s="1" t="s">
        <v>325</v>
      </c>
      <c r="E6" s="1" t="s">
        <v>326</v>
      </c>
      <c r="F6" s="1" t="s">
        <v>287</v>
      </c>
      <c r="G6" s="1" t="s">
        <v>291</v>
      </c>
      <c r="H6" s="1" t="s">
        <v>292</v>
      </c>
      <c r="I6" s="1" t="s">
        <v>327</v>
      </c>
      <c r="J6" s="1" t="s">
        <v>30</v>
      </c>
      <c r="K6" s="1" t="s">
        <v>328</v>
      </c>
      <c r="L6" s="1" t="s">
        <v>328</v>
      </c>
      <c r="M6" s="1" t="s">
        <v>295</v>
      </c>
      <c r="N6" s="1" t="s">
        <v>295</v>
      </c>
      <c r="O6" s="1" t="s">
        <v>296</v>
      </c>
      <c r="P6" s="1" t="s">
        <v>297</v>
      </c>
      <c r="Q6" s="1" t="s">
        <v>298</v>
      </c>
      <c r="R6" s="1" t="s">
        <v>329</v>
      </c>
      <c r="S6" s="1" t="s">
        <v>300</v>
      </c>
      <c r="T6" s="1" t="s">
        <v>301</v>
      </c>
      <c r="U6" s="1" t="s">
        <v>302</v>
      </c>
    </row>
    <row r="7" s="1" customFormat="1" spans="1:21">
      <c r="A7" s="3">
        <v>18053264498</v>
      </c>
      <c r="B7" s="1" t="s">
        <v>287</v>
      </c>
      <c r="C7" s="1" t="s">
        <v>330</v>
      </c>
      <c r="D7" s="1" t="s">
        <v>331</v>
      </c>
      <c r="E7" s="1" t="s">
        <v>332</v>
      </c>
      <c r="F7" s="1" t="s">
        <v>287</v>
      </c>
      <c r="G7" s="1" t="s">
        <v>291</v>
      </c>
      <c r="H7" s="1" t="s">
        <v>292</v>
      </c>
      <c r="I7" s="1" t="s">
        <v>333</v>
      </c>
      <c r="J7" s="1" t="s">
        <v>30</v>
      </c>
      <c r="K7" s="1" t="s">
        <v>334</v>
      </c>
      <c r="L7" s="1" t="s">
        <v>334</v>
      </c>
      <c r="M7" s="1" t="s">
        <v>295</v>
      </c>
      <c r="N7" s="1" t="s">
        <v>295</v>
      </c>
      <c r="O7" s="1" t="s">
        <v>296</v>
      </c>
      <c r="P7" s="1" t="s">
        <v>297</v>
      </c>
      <c r="Q7" s="1" t="s">
        <v>298</v>
      </c>
      <c r="R7" s="1" t="s">
        <v>335</v>
      </c>
      <c r="S7" s="1" t="s">
        <v>300</v>
      </c>
      <c r="T7" s="1" t="s">
        <v>301</v>
      </c>
      <c r="U7" s="1" t="s">
        <v>302</v>
      </c>
    </row>
    <row r="8" s="1" customFormat="1" spans="1:21">
      <c r="A8" s="3">
        <v>18053184466</v>
      </c>
      <c r="B8" s="1" t="s">
        <v>287</v>
      </c>
      <c r="C8" s="1" t="s">
        <v>336</v>
      </c>
      <c r="D8" s="1" t="s">
        <v>337</v>
      </c>
      <c r="E8" s="1" t="s">
        <v>338</v>
      </c>
      <c r="F8" s="1" t="s">
        <v>287</v>
      </c>
      <c r="G8" s="1" t="s">
        <v>291</v>
      </c>
      <c r="H8" s="1" t="s">
        <v>292</v>
      </c>
      <c r="I8" s="1" t="s">
        <v>339</v>
      </c>
      <c r="J8" s="1" t="s">
        <v>30</v>
      </c>
      <c r="K8" s="1" t="s">
        <v>340</v>
      </c>
      <c r="L8" s="1" t="s">
        <v>340</v>
      </c>
      <c r="M8" s="1" t="s">
        <v>295</v>
      </c>
      <c r="N8" s="1" t="s">
        <v>295</v>
      </c>
      <c r="O8" s="1" t="s">
        <v>296</v>
      </c>
      <c r="P8" s="1" t="s">
        <v>297</v>
      </c>
      <c r="Q8" s="1" t="s">
        <v>298</v>
      </c>
      <c r="R8" s="1" t="s">
        <v>341</v>
      </c>
      <c r="S8" s="1" t="s">
        <v>300</v>
      </c>
      <c r="T8" s="1" t="s">
        <v>301</v>
      </c>
      <c r="U8" s="1" t="s">
        <v>302</v>
      </c>
    </row>
    <row r="9" s="1" customFormat="1" spans="1:21">
      <c r="A9" s="3">
        <v>18052649248</v>
      </c>
      <c r="B9" s="1" t="s">
        <v>287</v>
      </c>
      <c r="C9" s="1" t="s">
        <v>342</v>
      </c>
      <c r="D9" s="1" t="s">
        <v>343</v>
      </c>
      <c r="E9" s="1" t="s">
        <v>344</v>
      </c>
      <c r="F9" s="1" t="s">
        <v>287</v>
      </c>
      <c r="G9" s="1" t="s">
        <v>291</v>
      </c>
      <c r="H9" s="1" t="s">
        <v>292</v>
      </c>
      <c r="I9" s="1" t="s">
        <v>345</v>
      </c>
      <c r="J9" s="1" t="s">
        <v>30</v>
      </c>
      <c r="K9" s="1" t="s">
        <v>346</v>
      </c>
      <c r="L9" s="1" t="s">
        <v>346</v>
      </c>
      <c r="M9" s="1" t="s">
        <v>295</v>
      </c>
      <c r="N9" s="1" t="s">
        <v>295</v>
      </c>
      <c r="O9" s="1" t="s">
        <v>296</v>
      </c>
      <c r="P9" s="1" t="s">
        <v>297</v>
      </c>
      <c r="Q9" s="1" t="s">
        <v>298</v>
      </c>
      <c r="R9" s="1" t="s">
        <v>347</v>
      </c>
      <c r="S9" s="1" t="s">
        <v>300</v>
      </c>
      <c r="T9" s="1" t="s">
        <v>301</v>
      </c>
      <c r="U9" s="1" t="s">
        <v>302</v>
      </c>
    </row>
    <row r="10" s="1" customFormat="1" spans="1:21">
      <c r="A10" s="3">
        <v>18052486658</v>
      </c>
      <c r="B10" s="1" t="s">
        <v>287</v>
      </c>
      <c r="C10" s="1" t="s">
        <v>348</v>
      </c>
      <c r="D10" s="1" t="s">
        <v>349</v>
      </c>
      <c r="E10" s="1" t="s">
        <v>350</v>
      </c>
      <c r="F10" s="1" t="s">
        <v>287</v>
      </c>
      <c r="G10" s="1" t="s">
        <v>291</v>
      </c>
      <c r="H10" s="1" t="s">
        <v>292</v>
      </c>
      <c r="I10" s="1" t="s">
        <v>351</v>
      </c>
      <c r="J10" s="1" t="s">
        <v>30</v>
      </c>
      <c r="K10" s="1" t="s">
        <v>352</v>
      </c>
      <c r="L10" s="1" t="s">
        <v>352</v>
      </c>
      <c r="M10" s="1" t="s">
        <v>295</v>
      </c>
      <c r="N10" s="1" t="s">
        <v>295</v>
      </c>
      <c r="O10" s="1" t="s">
        <v>296</v>
      </c>
      <c r="P10" s="1" t="s">
        <v>297</v>
      </c>
      <c r="Q10" s="1" t="s">
        <v>298</v>
      </c>
      <c r="R10" s="1" t="s">
        <v>353</v>
      </c>
      <c r="S10" s="1" t="s">
        <v>300</v>
      </c>
      <c r="T10" s="1" t="s">
        <v>301</v>
      </c>
      <c r="U10" s="1" t="s">
        <v>302</v>
      </c>
    </row>
    <row r="11" s="1" customFormat="1" spans="1:21">
      <c r="A11" s="3">
        <v>18052394678</v>
      </c>
      <c r="B11" s="1" t="s">
        <v>287</v>
      </c>
      <c r="C11" s="1" t="s">
        <v>354</v>
      </c>
      <c r="D11" s="1" t="s">
        <v>355</v>
      </c>
      <c r="E11" s="1" t="s">
        <v>356</v>
      </c>
      <c r="F11" s="1" t="s">
        <v>287</v>
      </c>
      <c r="G11" s="1" t="s">
        <v>291</v>
      </c>
      <c r="H11" s="1" t="s">
        <v>292</v>
      </c>
      <c r="I11" s="1" t="s">
        <v>357</v>
      </c>
      <c r="J11" s="1" t="s">
        <v>30</v>
      </c>
      <c r="K11" s="1" t="s">
        <v>358</v>
      </c>
      <c r="L11" s="1" t="s">
        <v>358</v>
      </c>
      <c r="M11" s="1" t="s">
        <v>295</v>
      </c>
      <c r="N11" s="1" t="s">
        <v>295</v>
      </c>
      <c r="O11" s="1" t="s">
        <v>296</v>
      </c>
      <c r="P11" s="1" t="s">
        <v>297</v>
      </c>
      <c r="Q11" s="1" t="s">
        <v>298</v>
      </c>
      <c r="R11" s="1" t="s">
        <v>359</v>
      </c>
      <c r="S11" s="1" t="s">
        <v>300</v>
      </c>
      <c r="T11" s="1" t="s">
        <v>301</v>
      </c>
      <c r="U11" s="1" t="s">
        <v>302</v>
      </c>
    </row>
    <row r="12" s="1" customFormat="1" spans="1:21">
      <c r="A12" s="3">
        <v>18052015739</v>
      </c>
      <c r="B12" s="1" t="s">
        <v>287</v>
      </c>
      <c r="C12" s="1" t="s">
        <v>360</v>
      </c>
      <c r="D12" s="1" t="s">
        <v>325</v>
      </c>
      <c r="E12" s="1" t="s">
        <v>361</v>
      </c>
      <c r="F12" s="1" t="s">
        <v>287</v>
      </c>
      <c r="G12" s="1" t="s">
        <v>291</v>
      </c>
      <c r="H12" s="1" t="s">
        <v>292</v>
      </c>
      <c r="I12" s="1" t="s">
        <v>327</v>
      </c>
      <c r="J12" s="1" t="s">
        <v>30</v>
      </c>
      <c r="K12" s="1" t="s">
        <v>328</v>
      </c>
      <c r="L12" s="1" t="s">
        <v>328</v>
      </c>
      <c r="M12" s="1" t="s">
        <v>295</v>
      </c>
      <c r="N12" s="1" t="s">
        <v>295</v>
      </c>
      <c r="O12" s="1" t="s">
        <v>296</v>
      </c>
      <c r="P12" s="1" t="s">
        <v>297</v>
      </c>
      <c r="Q12" s="1" t="s">
        <v>298</v>
      </c>
      <c r="R12" s="1" t="s">
        <v>362</v>
      </c>
      <c r="S12" s="1" t="s">
        <v>300</v>
      </c>
      <c r="T12" s="1" t="s">
        <v>301</v>
      </c>
      <c r="U12" s="1" t="s">
        <v>302</v>
      </c>
    </row>
    <row r="13" s="1" customFormat="1" spans="1:21">
      <c r="A13" s="3">
        <v>18051915649</v>
      </c>
      <c r="B13" s="1" t="s">
        <v>287</v>
      </c>
      <c r="C13" s="1" t="s">
        <v>363</v>
      </c>
      <c r="D13" s="1" t="s">
        <v>364</v>
      </c>
      <c r="E13" s="1" t="s">
        <v>365</v>
      </c>
      <c r="F13" s="1" t="s">
        <v>287</v>
      </c>
      <c r="G13" s="1" t="s">
        <v>291</v>
      </c>
      <c r="H13" s="1" t="s">
        <v>292</v>
      </c>
      <c r="I13" s="1" t="s">
        <v>333</v>
      </c>
      <c r="J13" s="1" t="s">
        <v>30</v>
      </c>
      <c r="K13" s="1" t="s">
        <v>334</v>
      </c>
      <c r="L13" s="1" t="s">
        <v>334</v>
      </c>
      <c r="M13" s="1" t="s">
        <v>295</v>
      </c>
      <c r="N13" s="1" t="s">
        <v>295</v>
      </c>
      <c r="O13" s="1" t="s">
        <v>296</v>
      </c>
      <c r="P13" s="1" t="s">
        <v>297</v>
      </c>
      <c r="Q13" s="1" t="s">
        <v>298</v>
      </c>
      <c r="R13" s="1" t="s">
        <v>366</v>
      </c>
      <c r="S13" s="1" t="s">
        <v>300</v>
      </c>
      <c r="T13" s="1" t="s">
        <v>301</v>
      </c>
      <c r="U13" s="1" t="s">
        <v>302</v>
      </c>
    </row>
    <row r="14" s="1" customFormat="1" spans="1:21">
      <c r="A14" s="3">
        <v>18050461534</v>
      </c>
      <c r="B14" s="1" t="s">
        <v>287</v>
      </c>
      <c r="C14" s="1" t="s">
        <v>367</v>
      </c>
      <c r="D14" s="1" t="s">
        <v>368</v>
      </c>
      <c r="E14" s="1" t="s">
        <v>369</v>
      </c>
      <c r="F14" s="1" t="s">
        <v>287</v>
      </c>
      <c r="G14" s="1" t="s">
        <v>291</v>
      </c>
      <c r="H14" s="1" t="s">
        <v>292</v>
      </c>
      <c r="I14" s="1" t="s">
        <v>370</v>
      </c>
      <c r="J14" s="1" t="s">
        <v>30</v>
      </c>
      <c r="K14" s="1" t="s">
        <v>371</v>
      </c>
      <c r="L14" s="1" t="s">
        <v>371</v>
      </c>
      <c r="M14" s="1" t="s">
        <v>295</v>
      </c>
      <c r="N14" s="1" t="s">
        <v>295</v>
      </c>
      <c r="O14" s="1" t="s">
        <v>296</v>
      </c>
      <c r="P14" s="1" t="s">
        <v>297</v>
      </c>
      <c r="Q14" s="1" t="s">
        <v>298</v>
      </c>
      <c r="R14" s="1" t="s">
        <v>372</v>
      </c>
      <c r="S14" s="1" t="s">
        <v>300</v>
      </c>
      <c r="T14" s="1" t="s">
        <v>301</v>
      </c>
      <c r="U14" s="1" t="s">
        <v>302</v>
      </c>
    </row>
    <row r="15" s="1" customFormat="1" spans="1:21">
      <c r="A15" s="3">
        <v>18050376777</v>
      </c>
      <c r="B15" s="1" t="s">
        <v>287</v>
      </c>
      <c r="C15" s="1" t="s">
        <v>373</v>
      </c>
      <c r="D15" s="1" t="s">
        <v>374</v>
      </c>
      <c r="E15" s="1" t="s">
        <v>375</v>
      </c>
      <c r="F15" s="1" t="s">
        <v>287</v>
      </c>
      <c r="G15" s="1" t="s">
        <v>291</v>
      </c>
      <c r="H15" s="1" t="s">
        <v>292</v>
      </c>
      <c r="I15" s="1" t="s">
        <v>376</v>
      </c>
      <c r="J15" s="1" t="s">
        <v>30</v>
      </c>
      <c r="K15" s="1" t="s">
        <v>377</v>
      </c>
      <c r="L15" s="1" t="s">
        <v>377</v>
      </c>
      <c r="M15" s="1" t="s">
        <v>295</v>
      </c>
      <c r="N15" s="1" t="s">
        <v>295</v>
      </c>
      <c r="O15" s="1" t="s">
        <v>296</v>
      </c>
      <c r="P15" s="1" t="s">
        <v>297</v>
      </c>
      <c r="Q15" s="1" t="s">
        <v>298</v>
      </c>
      <c r="R15" s="1" t="s">
        <v>378</v>
      </c>
      <c r="S15" s="1" t="s">
        <v>300</v>
      </c>
      <c r="T15" s="1" t="s">
        <v>301</v>
      </c>
      <c r="U15" s="1" t="s">
        <v>302</v>
      </c>
    </row>
    <row r="16" s="1" customFormat="1" spans="1:21">
      <c r="A16" s="3">
        <v>18050045579</v>
      </c>
      <c r="B16" s="1" t="s">
        <v>287</v>
      </c>
      <c r="C16" s="1" t="s">
        <v>379</v>
      </c>
      <c r="D16" s="1" t="s">
        <v>380</v>
      </c>
      <c r="E16" s="1" t="s">
        <v>381</v>
      </c>
      <c r="F16" s="1" t="s">
        <v>287</v>
      </c>
      <c r="G16" s="1" t="s">
        <v>291</v>
      </c>
      <c r="H16" s="1" t="s">
        <v>292</v>
      </c>
      <c r="I16" s="1" t="s">
        <v>382</v>
      </c>
      <c r="J16" s="1" t="s">
        <v>30</v>
      </c>
      <c r="K16" s="1" t="s">
        <v>383</v>
      </c>
      <c r="L16" s="1" t="s">
        <v>383</v>
      </c>
      <c r="M16" s="1" t="s">
        <v>295</v>
      </c>
      <c r="N16" s="1" t="s">
        <v>295</v>
      </c>
      <c r="O16" s="1" t="s">
        <v>296</v>
      </c>
      <c r="P16" s="1" t="s">
        <v>297</v>
      </c>
      <c r="Q16" s="1" t="s">
        <v>298</v>
      </c>
      <c r="R16" s="1" t="s">
        <v>384</v>
      </c>
      <c r="S16" s="1" t="s">
        <v>300</v>
      </c>
      <c r="T16" s="1" t="s">
        <v>301</v>
      </c>
      <c r="U16" s="1" t="s">
        <v>302</v>
      </c>
    </row>
    <row r="17" s="1" customFormat="1" spans="1:21">
      <c r="A17" s="3">
        <v>18049782132</v>
      </c>
      <c r="B17" s="1" t="s">
        <v>287</v>
      </c>
      <c r="C17" s="1" t="s">
        <v>385</v>
      </c>
      <c r="D17" s="1" t="s">
        <v>386</v>
      </c>
      <c r="E17" s="1" t="s">
        <v>387</v>
      </c>
      <c r="F17" s="1" t="s">
        <v>287</v>
      </c>
      <c r="G17" s="1" t="s">
        <v>291</v>
      </c>
      <c r="H17" s="1" t="s">
        <v>292</v>
      </c>
      <c r="I17" s="1" t="s">
        <v>388</v>
      </c>
      <c r="J17" s="1" t="s">
        <v>30</v>
      </c>
      <c r="K17" s="1" t="s">
        <v>389</v>
      </c>
      <c r="L17" s="1" t="s">
        <v>389</v>
      </c>
      <c r="M17" s="1" t="s">
        <v>295</v>
      </c>
      <c r="N17" s="1" t="s">
        <v>295</v>
      </c>
      <c r="O17" s="1" t="s">
        <v>296</v>
      </c>
      <c r="P17" s="1" t="s">
        <v>297</v>
      </c>
      <c r="Q17" s="1" t="s">
        <v>298</v>
      </c>
      <c r="R17" s="1" t="s">
        <v>390</v>
      </c>
      <c r="S17" s="1" t="s">
        <v>300</v>
      </c>
      <c r="T17" s="1" t="s">
        <v>301</v>
      </c>
      <c r="U17" s="1" t="s">
        <v>302</v>
      </c>
    </row>
    <row r="18" s="1" customFormat="1" spans="1:21">
      <c r="A18" s="3">
        <v>18049529336</v>
      </c>
      <c r="B18" s="1" t="s">
        <v>287</v>
      </c>
      <c r="C18" s="1" t="s">
        <v>391</v>
      </c>
      <c r="D18" s="1" t="s">
        <v>392</v>
      </c>
      <c r="E18" s="1" t="s">
        <v>393</v>
      </c>
      <c r="F18" s="1" t="s">
        <v>287</v>
      </c>
      <c r="G18" s="1" t="s">
        <v>291</v>
      </c>
      <c r="H18" s="1" t="s">
        <v>292</v>
      </c>
      <c r="I18" s="1" t="s">
        <v>394</v>
      </c>
      <c r="J18" s="1" t="s">
        <v>30</v>
      </c>
      <c r="K18" s="1" t="s">
        <v>395</v>
      </c>
      <c r="L18" s="1" t="s">
        <v>395</v>
      </c>
      <c r="M18" s="1" t="s">
        <v>295</v>
      </c>
      <c r="N18" s="1" t="s">
        <v>295</v>
      </c>
      <c r="O18" s="1" t="s">
        <v>296</v>
      </c>
      <c r="P18" s="1" t="s">
        <v>297</v>
      </c>
      <c r="Q18" s="1" t="s">
        <v>298</v>
      </c>
      <c r="R18" s="1" t="s">
        <v>396</v>
      </c>
      <c r="S18" s="1" t="s">
        <v>300</v>
      </c>
      <c r="T18" s="1" t="s">
        <v>301</v>
      </c>
      <c r="U18" s="1" t="s">
        <v>302</v>
      </c>
    </row>
    <row r="19" s="1" customFormat="1" spans="1:21">
      <c r="A19" s="3">
        <v>17921014327</v>
      </c>
      <c r="B19" s="1" t="s">
        <v>397</v>
      </c>
      <c r="C19" s="1" t="s">
        <v>398</v>
      </c>
      <c r="D19" s="1" t="s">
        <v>399</v>
      </c>
      <c r="E19" s="1" t="s">
        <v>400</v>
      </c>
      <c r="F19" s="1" t="s">
        <v>287</v>
      </c>
      <c r="G19" s="1" t="s">
        <v>291</v>
      </c>
      <c r="H19" s="1" t="s">
        <v>292</v>
      </c>
      <c r="I19" s="1" t="s">
        <v>401</v>
      </c>
      <c r="J19" s="1" t="s">
        <v>30</v>
      </c>
      <c r="K19" s="1" t="s">
        <v>402</v>
      </c>
      <c r="L19" s="1" t="s">
        <v>402</v>
      </c>
      <c r="M19" s="1" t="s">
        <v>295</v>
      </c>
      <c r="N19" s="1" t="s">
        <v>295</v>
      </c>
      <c r="O19" s="1" t="s">
        <v>296</v>
      </c>
      <c r="P19" s="1" t="s">
        <v>297</v>
      </c>
      <c r="Q19" s="1" t="s">
        <v>298</v>
      </c>
      <c r="R19" s="1" t="s">
        <v>403</v>
      </c>
      <c r="S19" s="1" t="s">
        <v>300</v>
      </c>
      <c r="T19" s="1" t="s">
        <v>301</v>
      </c>
      <c r="U19" s="1" t="s">
        <v>302</v>
      </c>
    </row>
    <row r="20" s="1" customFormat="1" spans="1:21">
      <c r="A20" s="3">
        <v>17949762193</v>
      </c>
      <c r="B20" s="1" t="s">
        <v>404</v>
      </c>
      <c r="C20" s="1" t="s">
        <v>405</v>
      </c>
      <c r="D20" s="1" t="s">
        <v>406</v>
      </c>
      <c r="E20" s="1" t="s">
        <v>407</v>
      </c>
      <c r="F20" s="1" t="s">
        <v>287</v>
      </c>
      <c r="G20" s="1" t="s">
        <v>291</v>
      </c>
      <c r="H20" s="1" t="s">
        <v>292</v>
      </c>
      <c r="I20" s="1" t="s">
        <v>408</v>
      </c>
      <c r="J20" s="1" t="s">
        <v>30</v>
      </c>
      <c r="K20" s="1" t="s">
        <v>409</v>
      </c>
      <c r="L20" s="1" t="s">
        <v>409</v>
      </c>
      <c r="M20" s="1" t="s">
        <v>295</v>
      </c>
      <c r="N20" s="1" t="s">
        <v>295</v>
      </c>
      <c r="O20" s="1" t="s">
        <v>296</v>
      </c>
      <c r="P20" s="1" t="s">
        <v>297</v>
      </c>
      <c r="Q20" s="1" t="s">
        <v>298</v>
      </c>
      <c r="R20" s="1" t="s">
        <v>410</v>
      </c>
      <c r="S20" s="1" t="s">
        <v>300</v>
      </c>
      <c r="T20" s="1" t="s">
        <v>301</v>
      </c>
      <c r="U20" s="1" t="s">
        <v>302</v>
      </c>
    </row>
    <row r="21" s="1" customFormat="1" spans="1:21">
      <c r="A21" s="3">
        <v>18048727170</v>
      </c>
      <c r="B21" s="1" t="s">
        <v>411</v>
      </c>
      <c r="C21" s="1" t="s">
        <v>412</v>
      </c>
      <c r="D21" s="1" t="s">
        <v>413</v>
      </c>
      <c r="E21" s="1" t="s">
        <v>414</v>
      </c>
      <c r="F21" s="1" t="s">
        <v>287</v>
      </c>
      <c r="G21" s="1" t="s">
        <v>291</v>
      </c>
      <c r="H21" s="1" t="s">
        <v>292</v>
      </c>
      <c r="I21" s="1" t="s">
        <v>415</v>
      </c>
      <c r="J21" s="1" t="s">
        <v>30</v>
      </c>
      <c r="K21" s="1" t="s">
        <v>416</v>
      </c>
      <c r="L21" s="1" t="s">
        <v>416</v>
      </c>
      <c r="M21" s="1" t="s">
        <v>295</v>
      </c>
      <c r="N21" s="1" t="s">
        <v>295</v>
      </c>
      <c r="O21" s="1" t="s">
        <v>296</v>
      </c>
      <c r="P21" s="1" t="s">
        <v>297</v>
      </c>
      <c r="Q21" s="1" t="s">
        <v>298</v>
      </c>
      <c r="R21" s="1" t="s">
        <v>417</v>
      </c>
      <c r="S21" s="1" t="s">
        <v>300</v>
      </c>
      <c r="T21" s="1" t="s">
        <v>301</v>
      </c>
      <c r="U21" s="1" t="s">
        <v>302</v>
      </c>
    </row>
    <row r="22" s="1" customFormat="1" spans="1:21">
      <c r="A22" s="3">
        <v>18041454544</v>
      </c>
      <c r="B22" s="1" t="s">
        <v>418</v>
      </c>
      <c r="C22" s="1" t="s">
        <v>419</v>
      </c>
      <c r="D22" s="1" t="s">
        <v>420</v>
      </c>
      <c r="E22" s="1" t="s">
        <v>421</v>
      </c>
      <c r="F22" s="1" t="s">
        <v>287</v>
      </c>
      <c r="G22" s="1" t="s">
        <v>291</v>
      </c>
      <c r="H22" s="1" t="s">
        <v>292</v>
      </c>
      <c r="I22" s="1" t="s">
        <v>422</v>
      </c>
      <c r="J22" s="1" t="s">
        <v>30</v>
      </c>
      <c r="K22" s="1" t="s">
        <v>423</v>
      </c>
      <c r="L22" s="1" t="s">
        <v>423</v>
      </c>
      <c r="M22" s="1" t="s">
        <v>295</v>
      </c>
      <c r="N22" s="1" t="s">
        <v>295</v>
      </c>
      <c r="O22" s="1" t="s">
        <v>296</v>
      </c>
      <c r="P22" s="1" t="s">
        <v>297</v>
      </c>
      <c r="Q22" s="1" t="s">
        <v>298</v>
      </c>
      <c r="R22" s="1" t="s">
        <v>424</v>
      </c>
      <c r="S22" s="1" t="s">
        <v>300</v>
      </c>
      <c r="T22" s="1" t="s">
        <v>301</v>
      </c>
      <c r="U22" s="1" t="s">
        <v>302</v>
      </c>
    </row>
    <row r="23" s="1" customFormat="1" spans="1:21">
      <c r="A23" s="3">
        <v>18035712618</v>
      </c>
      <c r="B23" s="1" t="s">
        <v>425</v>
      </c>
      <c r="C23" s="1" t="s">
        <v>426</v>
      </c>
      <c r="D23" s="1" t="s">
        <v>420</v>
      </c>
      <c r="E23" s="1" t="s">
        <v>427</v>
      </c>
      <c r="F23" s="1" t="s">
        <v>287</v>
      </c>
      <c r="G23" s="1" t="s">
        <v>291</v>
      </c>
      <c r="H23" s="1" t="s">
        <v>292</v>
      </c>
      <c r="I23" s="1" t="s">
        <v>428</v>
      </c>
      <c r="J23" s="1" t="s">
        <v>30</v>
      </c>
      <c r="K23" s="1" t="s">
        <v>423</v>
      </c>
      <c r="L23" s="1" t="s">
        <v>423</v>
      </c>
      <c r="M23" s="1" t="s">
        <v>295</v>
      </c>
      <c r="N23" s="1" t="s">
        <v>295</v>
      </c>
      <c r="O23" s="1" t="s">
        <v>296</v>
      </c>
      <c r="P23" s="1" t="s">
        <v>297</v>
      </c>
      <c r="Q23" s="1" t="s">
        <v>298</v>
      </c>
      <c r="R23" s="1" t="s">
        <v>429</v>
      </c>
      <c r="S23" s="1" t="s">
        <v>300</v>
      </c>
      <c r="T23" s="1" t="s">
        <v>301</v>
      </c>
      <c r="U23" s="1" t="s">
        <v>302</v>
      </c>
    </row>
    <row r="24" s="1" customFormat="1" spans="1:21">
      <c r="A24" s="3">
        <v>18034794886</v>
      </c>
      <c r="B24" s="1" t="s">
        <v>425</v>
      </c>
      <c r="C24" s="1" t="s">
        <v>430</v>
      </c>
      <c r="D24" s="1" t="s">
        <v>431</v>
      </c>
      <c r="E24" s="1" t="s">
        <v>432</v>
      </c>
      <c r="F24" s="1" t="s">
        <v>411</v>
      </c>
      <c r="G24" s="1" t="s">
        <v>291</v>
      </c>
      <c r="H24" s="1" t="s">
        <v>292</v>
      </c>
      <c r="I24" s="1" t="s">
        <v>433</v>
      </c>
      <c r="J24" s="1" t="s">
        <v>30</v>
      </c>
      <c r="K24" s="1" t="s">
        <v>434</v>
      </c>
      <c r="L24" s="1" t="s">
        <v>434</v>
      </c>
      <c r="M24" s="1" t="s">
        <v>295</v>
      </c>
      <c r="N24" s="1" t="s">
        <v>295</v>
      </c>
      <c r="O24" s="1" t="s">
        <v>296</v>
      </c>
      <c r="P24" s="1" t="s">
        <v>297</v>
      </c>
      <c r="Q24" s="1" t="s">
        <v>298</v>
      </c>
      <c r="R24" s="1" t="s">
        <v>435</v>
      </c>
      <c r="S24" s="1" t="s">
        <v>300</v>
      </c>
      <c r="T24" s="1" t="s">
        <v>301</v>
      </c>
      <c r="U24" s="1" t="s">
        <v>302</v>
      </c>
    </row>
    <row r="25" s="1" customFormat="1" spans="1:21">
      <c r="A25" s="3">
        <v>18043338157</v>
      </c>
      <c r="B25" s="1" t="s">
        <v>411</v>
      </c>
      <c r="C25" s="1" t="s">
        <v>436</v>
      </c>
      <c r="D25" s="1" t="s">
        <v>437</v>
      </c>
      <c r="E25" s="1" t="s">
        <v>438</v>
      </c>
      <c r="F25" s="1" t="s">
        <v>287</v>
      </c>
      <c r="G25" s="1" t="s">
        <v>291</v>
      </c>
      <c r="H25" s="1" t="s">
        <v>292</v>
      </c>
      <c r="I25" s="1" t="s">
        <v>439</v>
      </c>
      <c r="J25" s="1" t="s">
        <v>30</v>
      </c>
      <c r="K25" s="1" t="s">
        <v>440</v>
      </c>
      <c r="L25" s="1" t="s">
        <v>440</v>
      </c>
      <c r="M25" s="1" t="s">
        <v>295</v>
      </c>
      <c r="N25" s="1" t="s">
        <v>295</v>
      </c>
      <c r="O25" s="1" t="s">
        <v>296</v>
      </c>
      <c r="P25" s="1" t="s">
        <v>297</v>
      </c>
      <c r="Q25" s="1" t="s">
        <v>298</v>
      </c>
      <c r="R25" s="1" t="s">
        <v>441</v>
      </c>
      <c r="S25" s="1" t="s">
        <v>300</v>
      </c>
      <c r="T25" s="1" t="s">
        <v>301</v>
      </c>
      <c r="U25" s="1" t="s">
        <v>302</v>
      </c>
    </row>
    <row r="26" s="1" customFormat="1" spans="1:21">
      <c r="A26" s="3">
        <v>18041558062</v>
      </c>
      <c r="B26" s="1" t="s">
        <v>418</v>
      </c>
      <c r="C26" s="1" t="s">
        <v>442</v>
      </c>
      <c r="D26" s="1" t="s">
        <v>443</v>
      </c>
      <c r="E26" s="1" t="s">
        <v>444</v>
      </c>
      <c r="F26" s="1" t="s">
        <v>287</v>
      </c>
      <c r="G26" s="1" t="s">
        <v>291</v>
      </c>
      <c r="H26" s="1" t="s">
        <v>292</v>
      </c>
      <c r="I26" s="1" t="s">
        <v>445</v>
      </c>
      <c r="J26" s="1" t="s">
        <v>30</v>
      </c>
      <c r="K26" s="1" t="s">
        <v>446</v>
      </c>
      <c r="L26" s="1" t="s">
        <v>446</v>
      </c>
      <c r="M26" s="1" t="s">
        <v>295</v>
      </c>
      <c r="N26" s="1" t="s">
        <v>295</v>
      </c>
      <c r="O26" s="1" t="s">
        <v>296</v>
      </c>
      <c r="P26" s="1" t="s">
        <v>297</v>
      </c>
      <c r="Q26" s="1" t="s">
        <v>298</v>
      </c>
      <c r="R26" s="1" t="s">
        <v>447</v>
      </c>
      <c r="S26" s="1" t="s">
        <v>300</v>
      </c>
      <c r="T26" s="1" t="s">
        <v>301</v>
      </c>
      <c r="U26" s="1" t="s">
        <v>302</v>
      </c>
    </row>
    <row r="27" s="1" customFormat="1" spans="1:21">
      <c r="A27" s="3">
        <v>17953194024</v>
      </c>
      <c r="B27" s="1" t="s">
        <v>404</v>
      </c>
      <c r="C27" s="1" t="s">
        <v>448</v>
      </c>
      <c r="D27" s="1" t="s">
        <v>449</v>
      </c>
      <c r="E27" s="1" t="s">
        <v>450</v>
      </c>
      <c r="F27" s="1" t="s">
        <v>411</v>
      </c>
      <c r="G27" s="1" t="s">
        <v>291</v>
      </c>
      <c r="H27" s="1" t="s">
        <v>292</v>
      </c>
      <c r="I27" s="1" t="s">
        <v>451</v>
      </c>
      <c r="J27" s="1" t="s">
        <v>30</v>
      </c>
      <c r="K27" s="1" t="s">
        <v>452</v>
      </c>
      <c r="L27" s="1" t="s">
        <v>452</v>
      </c>
      <c r="M27" s="1" t="s">
        <v>295</v>
      </c>
      <c r="N27" s="1" t="s">
        <v>295</v>
      </c>
      <c r="O27" s="1" t="s">
        <v>296</v>
      </c>
      <c r="P27" s="1" t="s">
        <v>297</v>
      </c>
      <c r="Q27" s="1" t="s">
        <v>298</v>
      </c>
      <c r="R27" s="1" t="s">
        <v>453</v>
      </c>
      <c r="S27" s="1" t="s">
        <v>300</v>
      </c>
      <c r="T27" s="1" t="s">
        <v>301</v>
      </c>
      <c r="U27" s="1" t="s">
        <v>302</v>
      </c>
    </row>
    <row r="28" s="1" customFormat="1" spans="1:21">
      <c r="A28" s="3">
        <v>17884133511</v>
      </c>
      <c r="B28" s="1" t="s">
        <v>454</v>
      </c>
      <c r="C28" s="1" t="s">
        <v>455</v>
      </c>
      <c r="D28" s="1" t="s">
        <v>449</v>
      </c>
      <c r="E28" s="1" t="s">
        <v>456</v>
      </c>
      <c r="F28" s="1" t="s">
        <v>287</v>
      </c>
      <c r="G28" s="1" t="s">
        <v>291</v>
      </c>
      <c r="H28" s="1" t="s">
        <v>292</v>
      </c>
      <c r="I28" s="1" t="s">
        <v>457</v>
      </c>
      <c r="J28" s="1" t="s">
        <v>30</v>
      </c>
      <c r="K28" s="1" t="s">
        <v>458</v>
      </c>
      <c r="L28" s="1" t="s">
        <v>458</v>
      </c>
      <c r="M28" s="1" t="s">
        <v>295</v>
      </c>
      <c r="N28" s="1" t="s">
        <v>295</v>
      </c>
      <c r="O28" s="1" t="s">
        <v>296</v>
      </c>
      <c r="P28" s="1" t="s">
        <v>297</v>
      </c>
      <c r="Q28" s="1" t="s">
        <v>298</v>
      </c>
      <c r="R28" s="1" t="s">
        <v>459</v>
      </c>
      <c r="S28" s="1" t="s">
        <v>300</v>
      </c>
      <c r="T28" s="1" t="s">
        <v>301</v>
      </c>
      <c r="U28" s="1" t="s">
        <v>302</v>
      </c>
    </row>
    <row r="29" s="1" customFormat="1" spans="1:21">
      <c r="A29" s="3">
        <v>18025649571</v>
      </c>
      <c r="B29" s="1" t="s">
        <v>460</v>
      </c>
      <c r="C29" s="1" t="s">
        <v>461</v>
      </c>
      <c r="D29" s="1" t="s">
        <v>462</v>
      </c>
      <c r="E29" s="1" t="s">
        <v>463</v>
      </c>
      <c r="F29" s="1" t="s">
        <v>287</v>
      </c>
      <c r="G29" s="1" t="s">
        <v>291</v>
      </c>
      <c r="H29" s="1" t="s">
        <v>292</v>
      </c>
      <c r="I29" s="1" t="s">
        <v>464</v>
      </c>
      <c r="J29" s="1" t="s">
        <v>30</v>
      </c>
      <c r="K29" s="1" t="s">
        <v>465</v>
      </c>
      <c r="L29" s="1" t="s">
        <v>465</v>
      </c>
      <c r="M29" s="1" t="s">
        <v>295</v>
      </c>
      <c r="N29" s="1" t="s">
        <v>295</v>
      </c>
      <c r="O29" s="1" t="s">
        <v>296</v>
      </c>
      <c r="P29" s="1" t="s">
        <v>297</v>
      </c>
      <c r="Q29" s="1" t="s">
        <v>298</v>
      </c>
      <c r="R29" s="1" t="s">
        <v>466</v>
      </c>
      <c r="S29" s="1" t="s">
        <v>300</v>
      </c>
      <c r="T29" s="1" t="s">
        <v>301</v>
      </c>
      <c r="U29" s="1" t="s">
        <v>302</v>
      </c>
    </row>
    <row r="30" s="1" customFormat="1" spans="1:21">
      <c r="A30" s="3">
        <v>18040671548</v>
      </c>
      <c r="B30" s="1" t="s">
        <v>418</v>
      </c>
      <c r="C30" s="1" t="s">
        <v>467</v>
      </c>
      <c r="D30" s="1" t="s">
        <v>468</v>
      </c>
      <c r="E30" s="1" t="s">
        <v>469</v>
      </c>
      <c r="F30" s="1" t="s">
        <v>411</v>
      </c>
      <c r="G30" s="1" t="s">
        <v>291</v>
      </c>
      <c r="H30" s="1" t="s">
        <v>292</v>
      </c>
      <c r="I30" s="1" t="s">
        <v>470</v>
      </c>
      <c r="J30" s="1" t="s">
        <v>30</v>
      </c>
      <c r="K30" s="1" t="s">
        <v>471</v>
      </c>
      <c r="L30" s="1" t="s">
        <v>471</v>
      </c>
      <c r="M30" s="1" t="s">
        <v>295</v>
      </c>
      <c r="N30" s="1" t="s">
        <v>295</v>
      </c>
      <c r="O30" s="1" t="s">
        <v>296</v>
      </c>
      <c r="P30" s="1" t="s">
        <v>297</v>
      </c>
      <c r="Q30" s="1" t="s">
        <v>298</v>
      </c>
      <c r="R30" s="1" t="s">
        <v>472</v>
      </c>
      <c r="S30" s="1" t="s">
        <v>300</v>
      </c>
      <c r="T30" s="1" t="s">
        <v>301</v>
      </c>
      <c r="U30" s="1" t="s">
        <v>302</v>
      </c>
    </row>
    <row r="31" s="1" customFormat="1" spans="1:21">
      <c r="A31" s="3">
        <v>18014082564</v>
      </c>
      <c r="B31" s="1" t="s">
        <v>473</v>
      </c>
      <c r="C31" s="1" t="s">
        <v>474</v>
      </c>
      <c r="D31" s="1" t="s">
        <v>475</v>
      </c>
      <c r="E31" s="1" t="s">
        <v>476</v>
      </c>
      <c r="F31" s="1" t="s">
        <v>425</v>
      </c>
      <c r="G31" s="1" t="s">
        <v>291</v>
      </c>
      <c r="H31" s="1" t="s">
        <v>292</v>
      </c>
      <c r="I31" s="1" t="s">
        <v>477</v>
      </c>
      <c r="J31" s="1" t="s">
        <v>30</v>
      </c>
      <c r="K31" s="1" t="s">
        <v>478</v>
      </c>
      <c r="L31" s="1" t="s">
        <v>478</v>
      </c>
      <c r="M31" s="1" t="s">
        <v>295</v>
      </c>
      <c r="N31" s="1" t="s">
        <v>295</v>
      </c>
      <c r="O31" s="1" t="s">
        <v>296</v>
      </c>
      <c r="P31" s="1" t="s">
        <v>297</v>
      </c>
      <c r="Q31" s="1" t="s">
        <v>298</v>
      </c>
      <c r="R31" s="1" t="s">
        <v>479</v>
      </c>
      <c r="S31" s="1" t="s">
        <v>300</v>
      </c>
      <c r="T31" s="1" t="s">
        <v>301</v>
      </c>
      <c r="U31" s="1" t="s">
        <v>302</v>
      </c>
    </row>
    <row r="32" s="1" customFormat="1" spans="1:21">
      <c r="A32" s="3">
        <v>17813891015</v>
      </c>
      <c r="B32" s="1" t="s">
        <v>480</v>
      </c>
      <c r="C32" s="1" t="s">
        <v>481</v>
      </c>
      <c r="D32" s="1" t="s">
        <v>482</v>
      </c>
      <c r="E32" s="1" t="s">
        <v>483</v>
      </c>
      <c r="F32" s="1" t="s">
        <v>411</v>
      </c>
      <c r="G32" s="1" t="s">
        <v>291</v>
      </c>
      <c r="H32" s="1" t="s">
        <v>292</v>
      </c>
      <c r="I32" s="1" t="s">
        <v>484</v>
      </c>
      <c r="J32" s="1" t="s">
        <v>30</v>
      </c>
      <c r="K32" s="1" t="s">
        <v>485</v>
      </c>
      <c r="L32" s="1" t="s">
        <v>485</v>
      </c>
      <c r="M32" s="1" t="s">
        <v>295</v>
      </c>
      <c r="N32" s="1" t="s">
        <v>295</v>
      </c>
      <c r="O32" s="1" t="s">
        <v>296</v>
      </c>
      <c r="P32" s="1" t="s">
        <v>297</v>
      </c>
      <c r="Q32" s="1" t="s">
        <v>298</v>
      </c>
      <c r="R32" s="1" t="s">
        <v>486</v>
      </c>
      <c r="S32" s="1" t="s">
        <v>300</v>
      </c>
      <c r="T32" s="1" t="s">
        <v>301</v>
      </c>
      <c r="U32" s="1" t="s">
        <v>302</v>
      </c>
    </row>
    <row r="33" s="1" customFormat="1" spans="1:21">
      <c r="A33" s="3">
        <v>18014045570</v>
      </c>
      <c r="B33" s="1" t="s">
        <v>473</v>
      </c>
      <c r="C33" s="1" t="s">
        <v>487</v>
      </c>
      <c r="D33" s="1" t="s">
        <v>488</v>
      </c>
      <c r="E33" s="1" t="s">
        <v>489</v>
      </c>
      <c r="F33" s="1" t="s">
        <v>287</v>
      </c>
      <c r="G33" s="1" t="s">
        <v>291</v>
      </c>
      <c r="H33" s="1" t="s">
        <v>292</v>
      </c>
      <c r="I33" s="1" t="s">
        <v>490</v>
      </c>
      <c r="J33" s="1" t="s">
        <v>30</v>
      </c>
      <c r="K33" s="1" t="s">
        <v>434</v>
      </c>
      <c r="L33" s="1" t="s">
        <v>434</v>
      </c>
      <c r="M33" s="1" t="s">
        <v>295</v>
      </c>
      <c r="N33" s="1" t="s">
        <v>295</v>
      </c>
      <c r="O33" s="1" t="s">
        <v>296</v>
      </c>
      <c r="P33" s="1" t="s">
        <v>297</v>
      </c>
      <c r="Q33" s="1" t="s">
        <v>298</v>
      </c>
      <c r="R33" s="1" t="s">
        <v>491</v>
      </c>
      <c r="S33" s="1" t="s">
        <v>300</v>
      </c>
      <c r="T33" s="1" t="s">
        <v>301</v>
      </c>
      <c r="U33" s="1" t="s">
        <v>302</v>
      </c>
    </row>
    <row r="34" s="1" customFormat="1" spans="1:21">
      <c r="A34" s="3">
        <v>17949782470</v>
      </c>
      <c r="B34" s="1" t="s">
        <v>404</v>
      </c>
      <c r="C34" s="1" t="s">
        <v>492</v>
      </c>
      <c r="D34" s="1" t="s">
        <v>493</v>
      </c>
      <c r="E34" s="1" t="s">
        <v>494</v>
      </c>
      <c r="F34" s="1" t="s">
        <v>411</v>
      </c>
      <c r="G34" s="1" t="s">
        <v>291</v>
      </c>
      <c r="H34" s="1" t="s">
        <v>292</v>
      </c>
      <c r="I34" s="1" t="s">
        <v>495</v>
      </c>
      <c r="J34" s="1" t="s">
        <v>30</v>
      </c>
      <c r="K34" s="1" t="s">
        <v>496</v>
      </c>
      <c r="L34" s="1" t="s">
        <v>496</v>
      </c>
      <c r="M34" s="1" t="s">
        <v>295</v>
      </c>
      <c r="N34" s="1" t="s">
        <v>295</v>
      </c>
      <c r="O34" s="1" t="s">
        <v>296</v>
      </c>
      <c r="P34" s="1" t="s">
        <v>297</v>
      </c>
      <c r="Q34" s="1" t="s">
        <v>298</v>
      </c>
      <c r="R34" s="1" t="s">
        <v>497</v>
      </c>
      <c r="S34" s="1" t="s">
        <v>300</v>
      </c>
      <c r="T34" s="1" t="s">
        <v>301</v>
      </c>
      <c r="U34" s="1" t="s">
        <v>302</v>
      </c>
    </row>
    <row r="35" s="1" customFormat="1" spans="1:21">
      <c r="A35" s="3">
        <v>18041743384</v>
      </c>
      <c r="B35" s="1" t="s">
        <v>418</v>
      </c>
      <c r="C35" s="1" t="s">
        <v>498</v>
      </c>
      <c r="D35" s="1" t="s">
        <v>499</v>
      </c>
      <c r="E35" s="1" t="s">
        <v>500</v>
      </c>
      <c r="F35" s="1" t="s">
        <v>411</v>
      </c>
      <c r="G35" s="1" t="s">
        <v>291</v>
      </c>
      <c r="H35" s="1" t="s">
        <v>292</v>
      </c>
      <c r="I35" s="1" t="s">
        <v>501</v>
      </c>
      <c r="J35" s="1" t="s">
        <v>30</v>
      </c>
      <c r="K35" s="1" t="s">
        <v>502</v>
      </c>
      <c r="L35" s="1" t="s">
        <v>502</v>
      </c>
      <c r="M35" s="1" t="s">
        <v>295</v>
      </c>
      <c r="N35" s="1" t="s">
        <v>295</v>
      </c>
      <c r="O35" s="1" t="s">
        <v>296</v>
      </c>
      <c r="P35" s="1" t="s">
        <v>297</v>
      </c>
      <c r="Q35" s="1" t="s">
        <v>298</v>
      </c>
      <c r="R35" s="1" t="s">
        <v>503</v>
      </c>
      <c r="S35" s="1" t="s">
        <v>300</v>
      </c>
      <c r="T35" s="1" t="s">
        <v>301</v>
      </c>
      <c r="U35" s="1" t="s">
        <v>302</v>
      </c>
    </row>
    <row r="36" s="1" customFormat="1" spans="1:21">
      <c r="A36" s="3">
        <v>18016336642</v>
      </c>
      <c r="B36" s="1" t="s">
        <v>504</v>
      </c>
      <c r="C36" s="1" t="s">
        <v>505</v>
      </c>
      <c r="D36" s="1" t="s">
        <v>392</v>
      </c>
      <c r="E36" s="1" t="s">
        <v>506</v>
      </c>
      <c r="F36" s="1" t="s">
        <v>411</v>
      </c>
      <c r="G36" s="1" t="s">
        <v>291</v>
      </c>
      <c r="H36" s="1" t="s">
        <v>292</v>
      </c>
      <c r="I36" s="1" t="s">
        <v>507</v>
      </c>
      <c r="J36" s="1" t="s">
        <v>30</v>
      </c>
      <c r="K36" s="1" t="s">
        <v>508</v>
      </c>
      <c r="L36" s="1" t="s">
        <v>508</v>
      </c>
      <c r="M36" s="1" t="s">
        <v>295</v>
      </c>
      <c r="N36" s="1" t="s">
        <v>295</v>
      </c>
      <c r="O36" s="1" t="s">
        <v>296</v>
      </c>
      <c r="P36" s="1" t="s">
        <v>297</v>
      </c>
      <c r="Q36" s="1" t="s">
        <v>298</v>
      </c>
      <c r="R36" s="1" t="s">
        <v>509</v>
      </c>
      <c r="S36" s="1" t="s">
        <v>300</v>
      </c>
      <c r="T36" s="1" t="s">
        <v>301</v>
      </c>
      <c r="U36" s="1" t="s">
        <v>302</v>
      </c>
    </row>
    <row r="37" s="1" customFormat="1" spans="1:21">
      <c r="A37" s="3">
        <v>17889764630</v>
      </c>
      <c r="B37" s="1" t="s">
        <v>510</v>
      </c>
      <c r="C37" s="1" t="s">
        <v>511</v>
      </c>
      <c r="D37" s="1" t="s">
        <v>512</v>
      </c>
      <c r="E37" s="1" t="s">
        <v>513</v>
      </c>
      <c r="F37" s="1" t="s">
        <v>418</v>
      </c>
      <c r="G37" s="1" t="s">
        <v>291</v>
      </c>
      <c r="H37" s="1" t="s">
        <v>292</v>
      </c>
      <c r="I37" s="1" t="s">
        <v>514</v>
      </c>
      <c r="J37" s="1" t="s">
        <v>30</v>
      </c>
      <c r="K37" s="1" t="s">
        <v>515</v>
      </c>
      <c r="L37" s="1" t="s">
        <v>515</v>
      </c>
      <c r="M37" s="1" t="s">
        <v>295</v>
      </c>
      <c r="N37" s="1" t="s">
        <v>295</v>
      </c>
      <c r="O37" s="1" t="s">
        <v>296</v>
      </c>
      <c r="P37" s="1" t="s">
        <v>297</v>
      </c>
      <c r="Q37" s="1" t="s">
        <v>298</v>
      </c>
      <c r="R37" s="1" t="s">
        <v>516</v>
      </c>
      <c r="S37" s="1" t="s">
        <v>300</v>
      </c>
      <c r="T37" s="1" t="s">
        <v>301</v>
      </c>
      <c r="U37" s="1" t="s">
        <v>302</v>
      </c>
    </row>
    <row r="38" s="1" customFormat="1" spans="1:21">
      <c r="A38" s="3">
        <v>18041542688</v>
      </c>
      <c r="B38" s="1" t="s">
        <v>418</v>
      </c>
      <c r="C38" s="1" t="s">
        <v>517</v>
      </c>
      <c r="D38" s="1" t="s">
        <v>518</v>
      </c>
      <c r="E38" s="1" t="s">
        <v>519</v>
      </c>
      <c r="F38" s="1" t="s">
        <v>287</v>
      </c>
      <c r="G38" s="1" t="s">
        <v>291</v>
      </c>
      <c r="H38" s="1" t="s">
        <v>292</v>
      </c>
      <c r="I38" s="1" t="s">
        <v>520</v>
      </c>
      <c r="J38" s="1" t="s">
        <v>30</v>
      </c>
      <c r="K38" s="1" t="s">
        <v>521</v>
      </c>
      <c r="L38" s="1" t="s">
        <v>521</v>
      </c>
      <c r="M38" s="1" t="s">
        <v>295</v>
      </c>
      <c r="N38" s="1" t="s">
        <v>295</v>
      </c>
      <c r="O38" s="1" t="s">
        <v>296</v>
      </c>
      <c r="P38" s="1" t="s">
        <v>297</v>
      </c>
      <c r="Q38" s="1" t="s">
        <v>298</v>
      </c>
      <c r="R38" s="1" t="s">
        <v>522</v>
      </c>
      <c r="S38" s="1" t="s">
        <v>300</v>
      </c>
      <c r="T38" s="1" t="s">
        <v>301</v>
      </c>
      <c r="U38" s="1" t="s">
        <v>302</v>
      </c>
    </row>
    <row r="39" s="1" customFormat="1" spans="1:21">
      <c r="A39" s="3">
        <v>17941690094</v>
      </c>
      <c r="B39" s="1" t="s">
        <v>523</v>
      </c>
      <c r="C39" s="1" t="s">
        <v>524</v>
      </c>
      <c r="D39" s="1" t="s">
        <v>525</v>
      </c>
      <c r="E39" s="1" t="s">
        <v>526</v>
      </c>
      <c r="F39" s="1" t="s">
        <v>411</v>
      </c>
      <c r="G39" s="1" t="s">
        <v>291</v>
      </c>
      <c r="H39" s="1" t="s">
        <v>292</v>
      </c>
      <c r="I39" s="1" t="s">
        <v>527</v>
      </c>
      <c r="J39" s="1" t="s">
        <v>30</v>
      </c>
      <c r="K39" s="1" t="s">
        <v>528</v>
      </c>
      <c r="L39" s="1" t="s">
        <v>528</v>
      </c>
      <c r="M39" s="1" t="s">
        <v>295</v>
      </c>
      <c r="N39" s="1" t="s">
        <v>295</v>
      </c>
      <c r="O39" s="1" t="s">
        <v>296</v>
      </c>
      <c r="P39" s="1" t="s">
        <v>297</v>
      </c>
      <c r="Q39" s="1" t="s">
        <v>298</v>
      </c>
      <c r="R39" s="1" t="s">
        <v>529</v>
      </c>
      <c r="S39" s="1" t="s">
        <v>300</v>
      </c>
      <c r="T39" s="1" t="s">
        <v>301</v>
      </c>
      <c r="U39" s="1" t="s">
        <v>302</v>
      </c>
    </row>
    <row r="40" s="1" customFormat="1" spans="1:21">
      <c r="A40" s="3">
        <v>17999180392</v>
      </c>
      <c r="B40" s="1" t="s">
        <v>530</v>
      </c>
      <c r="C40" s="1" t="s">
        <v>531</v>
      </c>
      <c r="D40" s="1" t="s">
        <v>532</v>
      </c>
      <c r="E40" s="1" t="s">
        <v>533</v>
      </c>
      <c r="F40" s="1" t="s">
        <v>411</v>
      </c>
      <c r="G40" s="1" t="s">
        <v>291</v>
      </c>
      <c r="H40" s="1" t="s">
        <v>292</v>
      </c>
      <c r="I40" s="1" t="s">
        <v>534</v>
      </c>
      <c r="J40" s="1" t="s">
        <v>30</v>
      </c>
      <c r="K40" s="1" t="s">
        <v>535</v>
      </c>
      <c r="L40" s="1" t="s">
        <v>535</v>
      </c>
      <c r="M40" s="1" t="s">
        <v>295</v>
      </c>
      <c r="N40" s="1" t="s">
        <v>295</v>
      </c>
      <c r="O40" s="1" t="s">
        <v>296</v>
      </c>
      <c r="P40" s="1" t="s">
        <v>297</v>
      </c>
      <c r="Q40" s="1" t="s">
        <v>298</v>
      </c>
      <c r="R40" s="1" t="s">
        <v>536</v>
      </c>
      <c r="S40" s="1" t="s">
        <v>300</v>
      </c>
      <c r="T40" s="1" t="s">
        <v>301</v>
      </c>
      <c r="U40" s="1" t="s">
        <v>302</v>
      </c>
    </row>
    <row r="41" s="1" customFormat="1" spans="1:21">
      <c r="A41" s="3">
        <v>17725457281</v>
      </c>
      <c r="B41" s="1" t="s">
        <v>537</v>
      </c>
      <c r="C41" s="1" t="s">
        <v>538</v>
      </c>
      <c r="D41" s="1" t="s">
        <v>539</v>
      </c>
      <c r="E41" s="1" t="s">
        <v>540</v>
      </c>
      <c r="F41" s="1" t="s">
        <v>287</v>
      </c>
      <c r="G41" s="1" t="s">
        <v>291</v>
      </c>
      <c r="H41" s="1" t="s">
        <v>292</v>
      </c>
      <c r="I41" s="1" t="s">
        <v>541</v>
      </c>
      <c r="J41" s="1" t="s">
        <v>30</v>
      </c>
      <c r="K41" s="1" t="s">
        <v>542</v>
      </c>
      <c r="L41" s="1" t="s">
        <v>542</v>
      </c>
      <c r="M41" s="1" t="s">
        <v>295</v>
      </c>
      <c r="N41" s="1" t="s">
        <v>295</v>
      </c>
      <c r="O41" s="1" t="s">
        <v>296</v>
      </c>
      <c r="P41" s="1" t="s">
        <v>297</v>
      </c>
      <c r="Q41" s="1" t="s">
        <v>298</v>
      </c>
      <c r="R41" s="1" t="s">
        <v>543</v>
      </c>
      <c r="S41" s="1" t="s">
        <v>300</v>
      </c>
      <c r="T41" s="1" t="s">
        <v>301</v>
      </c>
      <c r="U41" s="1" t="s">
        <v>302</v>
      </c>
    </row>
    <row r="42" s="1" customFormat="1" spans="1:21">
      <c r="A42" s="3">
        <v>17762960960</v>
      </c>
      <c r="B42" s="1" t="s">
        <v>544</v>
      </c>
      <c r="C42" s="1" t="s">
        <v>545</v>
      </c>
      <c r="D42" s="1" t="s">
        <v>546</v>
      </c>
      <c r="E42" s="1" t="s">
        <v>547</v>
      </c>
      <c r="F42" s="1" t="s">
        <v>411</v>
      </c>
      <c r="G42" s="1" t="s">
        <v>291</v>
      </c>
      <c r="H42" s="1" t="s">
        <v>292</v>
      </c>
      <c r="I42" s="1" t="s">
        <v>548</v>
      </c>
      <c r="J42" s="1" t="s">
        <v>30</v>
      </c>
      <c r="K42" s="1" t="s">
        <v>549</v>
      </c>
      <c r="L42" s="1" t="s">
        <v>549</v>
      </c>
      <c r="M42" s="1" t="s">
        <v>295</v>
      </c>
      <c r="N42" s="1" t="s">
        <v>295</v>
      </c>
      <c r="O42" s="1" t="s">
        <v>296</v>
      </c>
      <c r="P42" s="1" t="s">
        <v>297</v>
      </c>
      <c r="Q42" s="1" t="s">
        <v>298</v>
      </c>
      <c r="R42" s="1" t="s">
        <v>550</v>
      </c>
      <c r="S42" s="1" t="s">
        <v>300</v>
      </c>
      <c r="T42" s="1" t="s">
        <v>301</v>
      </c>
      <c r="U42" s="1" t="s">
        <v>302</v>
      </c>
    </row>
    <row r="43" s="1" customFormat="1" spans="1:21">
      <c r="A43" s="3">
        <v>17806294558</v>
      </c>
      <c r="B43" s="1" t="s">
        <v>551</v>
      </c>
      <c r="C43" s="1" t="s">
        <v>552</v>
      </c>
      <c r="D43" s="1" t="s">
        <v>553</v>
      </c>
      <c r="E43" s="1" t="s">
        <v>554</v>
      </c>
      <c r="F43" s="1" t="s">
        <v>287</v>
      </c>
      <c r="G43" s="1" t="s">
        <v>291</v>
      </c>
      <c r="H43" s="1" t="s">
        <v>292</v>
      </c>
      <c r="I43" s="1" t="s">
        <v>555</v>
      </c>
      <c r="J43" s="1" t="s">
        <v>30</v>
      </c>
      <c r="K43" s="1" t="s">
        <v>556</v>
      </c>
      <c r="L43" s="1" t="s">
        <v>556</v>
      </c>
      <c r="M43" s="1" t="s">
        <v>295</v>
      </c>
      <c r="N43" s="1" t="s">
        <v>295</v>
      </c>
      <c r="O43" s="1" t="s">
        <v>296</v>
      </c>
      <c r="P43" s="1" t="s">
        <v>297</v>
      </c>
      <c r="Q43" s="1" t="s">
        <v>298</v>
      </c>
      <c r="R43" s="1" t="s">
        <v>557</v>
      </c>
      <c r="S43" s="1" t="s">
        <v>300</v>
      </c>
      <c r="T43" s="1" t="s">
        <v>301</v>
      </c>
      <c r="U43" s="1" t="s">
        <v>302</v>
      </c>
    </row>
    <row r="44" s="1" customFormat="1" spans="1:21">
      <c r="A44" s="3">
        <v>17189822929</v>
      </c>
      <c r="B44" s="1" t="s">
        <v>558</v>
      </c>
      <c r="C44" s="1" t="s">
        <v>559</v>
      </c>
      <c r="D44" s="1" t="s">
        <v>560</v>
      </c>
      <c r="E44" s="1" t="s">
        <v>561</v>
      </c>
      <c r="F44" s="1" t="s">
        <v>411</v>
      </c>
      <c r="G44" s="1" t="s">
        <v>291</v>
      </c>
      <c r="H44" s="1" t="s">
        <v>292</v>
      </c>
      <c r="I44" s="1" t="s">
        <v>562</v>
      </c>
      <c r="J44" s="1" t="s">
        <v>30</v>
      </c>
      <c r="K44" s="1" t="s">
        <v>563</v>
      </c>
      <c r="L44" s="1" t="s">
        <v>563</v>
      </c>
      <c r="M44" s="1" t="s">
        <v>295</v>
      </c>
      <c r="N44" s="1" t="s">
        <v>295</v>
      </c>
      <c r="O44" s="1" t="s">
        <v>296</v>
      </c>
      <c r="P44" s="1" t="s">
        <v>297</v>
      </c>
      <c r="Q44" s="1" t="s">
        <v>298</v>
      </c>
      <c r="R44" s="1" t="s">
        <v>564</v>
      </c>
      <c r="S44" s="1" t="s">
        <v>300</v>
      </c>
      <c r="T44" s="1" t="s">
        <v>301</v>
      </c>
      <c r="U44" s="1" t="s">
        <v>302</v>
      </c>
    </row>
    <row r="45" s="1" customFormat="1" spans="1:21">
      <c r="A45" s="3">
        <v>18043312207</v>
      </c>
      <c r="B45" s="1" t="s">
        <v>411</v>
      </c>
      <c r="C45" s="1" t="s">
        <v>565</v>
      </c>
      <c r="D45" s="1" t="s">
        <v>566</v>
      </c>
      <c r="E45" s="1" t="s">
        <v>567</v>
      </c>
      <c r="F45" s="1" t="s">
        <v>287</v>
      </c>
      <c r="G45" s="1" t="s">
        <v>291</v>
      </c>
      <c r="H45" s="1" t="s">
        <v>292</v>
      </c>
      <c r="I45" s="1" t="s">
        <v>568</v>
      </c>
      <c r="J45" s="1" t="s">
        <v>30</v>
      </c>
      <c r="K45" s="1" t="s">
        <v>569</v>
      </c>
      <c r="L45" s="1" t="s">
        <v>569</v>
      </c>
      <c r="M45" s="1" t="s">
        <v>295</v>
      </c>
      <c r="N45" s="1" t="s">
        <v>295</v>
      </c>
      <c r="O45" s="1" t="s">
        <v>296</v>
      </c>
      <c r="P45" s="1" t="s">
        <v>297</v>
      </c>
      <c r="Q45" s="1" t="s">
        <v>298</v>
      </c>
      <c r="R45" s="1" t="s">
        <v>570</v>
      </c>
      <c r="S45" s="1" t="s">
        <v>300</v>
      </c>
      <c r="T45" s="1" t="s">
        <v>301</v>
      </c>
      <c r="U45" s="1" t="s">
        <v>302</v>
      </c>
    </row>
    <row r="46" s="1" customFormat="1" spans="1:21">
      <c r="A46" s="3">
        <v>18038816659</v>
      </c>
      <c r="B46" s="1" t="s">
        <v>418</v>
      </c>
      <c r="C46" s="1" t="s">
        <v>571</v>
      </c>
      <c r="D46" s="1" t="s">
        <v>572</v>
      </c>
      <c r="E46" s="1" t="s">
        <v>573</v>
      </c>
      <c r="F46" s="1" t="s">
        <v>287</v>
      </c>
      <c r="G46" s="1" t="s">
        <v>291</v>
      </c>
      <c r="H46" s="1" t="s">
        <v>292</v>
      </c>
      <c r="I46" s="1" t="s">
        <v>574</v>
      </c>
      <c r="J46" s="1" t="s">
        <v>30</v>
      </c>
      <c r="K46" s="1" t="s">
        <v>575</v>
      </c>
      <c r="L46" s="1" t="s">
        <v>575</v>
      </c>
      <c r="M46" s="1" t="s">
        <v>295</v>
      </c>
      <c r="N46" s="1" t="s">
        <v>295</v>
      </c>
      <c r="O46" s="1" t="s">
        <v>296</v>
      </c>
      <c r="P46" s="1" t="s">
        <v>297</v>
      </c>
      <c r="Q46" s="1" t="s">
        <v>298</v>
      </c>
      <c r="R46" s="1" t="s">
        <v>576</v>
      </c>
      <c r="S46" s="1" t="s">
        <v>300</v>
      </c>
      <c r="T46" s="1" t="s">
        <v>301</v>
      </c>
      <c r="U46" s="1" t="s">
        <v>302</v>
      </c>
    </row>
    <row r="47" s="1" customFormat="1" spans="1:21">
      <c r="A47" s="3">
        <v>18037352161</v>
      </c>
      <c r="B47" s="1" t="s">
        <v>418</v>
      </c>
      <c r="C47" s="1" t="s">
        <v>577</v>
      </c>
      <c r="D47" s="1" t="s">
        <v>578</v>
      </c>
      <c r="E47" s="1" t="s">
        <v>579</v>
      </c>
      <c r="F47" s="1" t="s">
        <v>287</v>
      </c>
      <c r="G47" s="1" t="s">
        <v>291</v>
      </c>
      <c r="H47" s="1" t="s">
        <v>292</v>
      </c>
      <c r="I47" s="1" t="s">
        <v>580</v>
      </c>
      <c r="J47" s="1" t="s">
        <v>30</v>
      </c>
      <c r="K47" s="1" t="s">
        <v>581</v>
      </c>
      <c r="L47" s="1" t="s">
        <v>581</v>
      </c>
      <c r="M47" s="1" t="s">
        <v>295</v>
      </c>
      <c r="N47" s="1" t="s">
        <v>295</v>
      </c>
      <c r="O47" s="1" t="s">
        <v>296</v>
      </c>
      <c r="P47" s="1" t="s">
        <v>297</v>
      </c>
      <c r="Q47" s="1" t="s">
        <v>298</v>
      </c>
      <c r="R47" s="1" t="s">
        <v>582</v>
      </c>
      <c r="S47" s="1" t="s">
        <v>300</v>
      </c>
      <c r="T47" s="1" t="s">
        <v>301</v>
      </c>
      <c r="U47" s="1" t="s">
        <v>302</v>
      </c>
    </row>
    <row r="48" s="1" customFormat="1" spans="1:21">
      <c r="A48" s="3">
        <v>17782569617</v>
      </c>
      <c r="B48" s="1" t="s">
        <v>583</v>
      </c>
      <c r="C48" s="1" t="s">
        <v>584</v>
      </c>
      <c r="D48" s="1" t="s">
        <v>585</v>
      </c>
      <c r="E48" s="1" t="s">
        <v>586</v>
      </c>
      <c r="F48" s="1" t="s">
        <v>287</v>
      </c>
      <c r="G48" s="1" t="s">
        <v>291</v>
      </c>
      <c r="H48" s="1" t="s">
        <v>292</v>
      </c>
      <c r="I48" s="1" t="s">
        <v>587</v>
      </c>
      <c r="J48" s="1" t="s">
        <v>30</v>
      </c>
      <c r="K48" s="1" t="s">
        <v>588</v>
      </c>
      <c r="L48" s="1" t="s">
        <v>588</v>
      </c>
      <c r="M48" s="1" t="s">
        <v>295</v>
      </c>
      <c r="N48" s="1" t="s">
        <v>295</v>
      </c>
      <c r="O48" s="1" t="s">
        <v>296</v>
      </c>
      <c r="P48" s="1" t="s">
        <v>297</v>
      </c>
      <c r="Q48" s="1" t="s">
        <v>298</v>
      </c>
      <c r="R48" s="1" t="s">
        <v>589</v>
      </c>
      <c r="S48" s="1" t="s">
        <v>300</v>
      </c>
      <c r="T48" s="1" t="s">
        <v>301</v>
      </c>
      <c r="U48" s="1" t="s">
        <v>302</v>
      </c>
    </row>
    <row r="49" s="1" customFormat="1" spans="1:21">
      <c r="A49" s="3">
        <v>18028544425</v>
      </c>
      <c r="B49" s="1" t="s">
        <v>460</v>
      </c>
      <c r="C49" s="1" t="s">
        <v>590</v>
      </c>
      <c r="D49" s="1" t="s">
        <v>591</v>
      </c>
      <c r="E49" s="1" t="s">
        <v>592</v>
      </c>
      <c r="F49" s="1" t="s">
        <v>287</v>
      </c>
      <c r="G49" s="1" t="s">
        <v>291</v>
      </c>
      <c r="H49" s="1" t="s">
        <v>292</v>
      </c>
      <c r="I49" s="1" t="s">
        <v>593</v>
      </c>
      <c r="J49" s="1" t="s">
        <v>30</v>
      </c>
      <c r="K49" s="1" t="s">
        <v>594</v>
      </c>
      <c r="L49" s="1" t="s">
        <v>594</v>
      </c>
      <c r="M49" s="1" t="s">
        <v>295</v>
      </c>
      <c r="N49" s="1" t="s">
        <v>295</v>
      </c>
      <c r="O49" s="1" t="s">
        <v>296</v>
      </c>
      <c r="P49" s="1" t="s">
        <v>297</v>
      </c>
      <c r="Q49" s="1" t="s">
        <v>298</v>
      </c>
      <c r="R49" s="1" t="s">
        <v>595</v>
      </c>
      <c r="S49" s="1" t="s">
        <v>300</v>
      </c>
      <c r="T49" s="1" t="s">
        <v>301</v>
      </c>
      <c r="U49" s="1" t="s">
        <v>302</v>
      </c>
    </row>
    <row r="50" s="1" customFormat="1" spans="1:21">
      <c r="A50" s="3">
        <v>17679204986</v>
      </c>
      <c r="B50" s="1" t="s">
        <v>596</v>
      </c>
      <c r="C50" s="1" t="s">
        <v>597</v>
      </c>
      <c r="D50" s="1" t="s">
        <v>598</v>
      </c>
      <c r="E50" s="1" t="s">
        <v>599</v>
      </c>
      <c r="F50" s="1" t="s">
        <v>287</v>
      </c>
      <c r="G50" s="1" t="s">
        <v>291</v>
      </c>
      <c r="H50" s="1" t="s">
        <v>292</v>
      </c>
      <c r="I50" s="1" t="s">
        <v>600</v>
      </c>
      <c r="J50" s="1" t="s">
        <v>30</v>
      </c>
      <c r="K50" s="1" t="s">
        <v>601</v>
      </c>
      <c r="L50" s="1" t="s">
        <v>601</v>
      </c>
      <c r="M50" s="1" t="s">
        <v>295</v>
      </c>
      <c r="N50" s="1" t="s">
        <v>295</v>
      </c>
      <c r="O50" s="1" t="s">
        <v>296</v>
      </c>
      <c r="P50" s="1" t="s">
        <v>297</v>
      </c>
      <c r="Q50" s="1" t="s">
        <v>298</v>
      </c>
      <c r="R50" s="1" t="s">
        <v>602</v>
      </c>
      <c r="S50" s="1" t="s">
        <v>300</v>
      </c>
      <c r="T50" s="1" t="s">
        <v>301</v>
      </c>
      <c r="U50" s="1" t="s">
        <v>302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2022-06-08T01:27:27Z</dcterms:created>
  <dcterms:modified xsi:type="dcterms:W3CDTF">2022-06-08T02:01:03Z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99839989C7824360A6B5BB7257340F41</vt:lpwstr>
  </property>
  <property fmtid="{D5CDD505-2E9C-101B-9397-08002B2CF9AE}" pid="3" name="KSOProductBuildVer">
    <vt:lpwstr>2052-11.1.0.11744</vt:lpwstr>
  </property>
</Properties>
</file>