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<sst xmlns="http://schemas.openxmlformats.org/spreadsheetml/2006/main" count="196" uniqueCount="107">
  <si>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</si>
  <si>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</si>
  <si>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</si>
  <si>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</si>
  <si>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</si>
  <si>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</si>
  <si>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</si>
  <si>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</si>
  <si>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</si>
  <si>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</si>
  <si>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</si>
  <si>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</si>
  <si>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</si>
  <si>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</si>
  <si>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</si>
  <si>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</si>
  <si>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</si>
  <si>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</si>
  <si>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</si>
  <si>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</si>
  <si>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</si>
  <si>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</si>
  <si>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</si>
  <si>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</si>
  <si>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</si>
  <si>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17953326189	</t>
  </si>
  <si>
    <t>Ctrip</t>
  </si>
  <si>
    <t>正常</t>
  </si>
  <si>
    <t>[梅州]梅州麓湖山酒店(67856423)</t>
  </si>
  <si>
    <t>标准双床房&lt;双床&gt;&lt;双人入住&gt;&lt;升级特惠&gt;&lt;双早&gt;&lt;新高价值日历房套餐&gt;&lt;新酒店礼盒&gt;</t>
  </si>
  <si>
    <t>CNY</t>
  </si>
  <si>
    <t>金大星</t>
  </si>
  <si>
    <t>CA363220609CNY</t>
  </si>
  <si>
    <t>未提现</t>
  </si>
  <si>
    <t>携程开票</t>
  </si>
  <si>
    <t xml:space="preserve">	</t>
  </si>
  <si>
    <t xml:space="preserve">17964203830	</t>
  </si>
  <si>
    <t>张玥</t>
  </si>
  <si>
    <t xml:space="preserve">1071575	</t>
  </si>
  <si>
    <t xml:space="preserve">17964295552	</t>
  </si>
  <si>
    <t>梁永雄</t>
  </si>
  <si>
    <t xml:space="preserve">1071610	</t>
  </si>
  <si>
    <t xml:space="preserve">17964966821	</t>
  </si>
  <si>
    <t>谭培毅,黄棋枫</t>
  </si>
  <si>
    <t xml:space="preserve">1072614	</t>
  </si>
  <si>
    <t xml:space="preserve">17965365006	</t>
  </si>
  <si>
    <t>林嘉濠</t>
  </si>
  <si>
    <t xml:space="preserve">1072829	</t>
  </si>
  <si>
    <t>取消</t>
  </si>
  <si>
    <t xml:space="preserve">17985385582	</t>
  </si>
  <si>
    <t>[舟山]舟山新海景大酒店(80282237)</t>
  </si>
  <si>
    <t>商务双床房&lt;特惠专享&gt;&lt;双人入住&gt;&lt;无早&gt;</t>
  </si>
  <si>
    <t>苏西彬</t>
  </si>
  <si>
    <t xml:space="preserve">2562472	</t>
  </si>
  <si>
    <t xml:space="preserve">17988095345	</t>
  </si>
  <si>
    <t>[昆明]维也纳国际酒店(昆明滇池海埂公园爱琴海店)(92058327)</t>
  </si>
  <si>
    <t>标准单人房&lt;双人入住&gt;&lt;内宾&gt;&lt;预付&gt;&lt;无早&gt;</t>
  </si>
  <si>
    <t>安岚</t>
  </si>
  <si>
    <t xml:space="preserve">2562816	</t>
  </si>
  <si>
    <t>，</t>
  </si>
  <si>
    <t>202205182155530022</t>
  </si>
  <si>
    <t>202205201637000021</t>
  </si>
  <si>
    <t>202205202021460021</t>
  </si>
  <si>
    <t>202205202120200021</t>
  </si>
  <si>
    <t>A220609091217481</t>
  </si>
  <si>
    <t>A220609091257481</t>
  </si>
  <si>
    <t>房集：i220609091133 4134元</t>
  </si>
  <si>
    <t>CNY / HKD 当前参考汇率: 1.170140753</t>
  </si>
  <si>
    <t>总计：4543.87 CNY/
5316.97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</si>
  <si>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</si>
  <si>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</si>
  <si>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</si>
  <si>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</si>
  <si>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</si>
  <si>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</si>
  <si>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</si>
  <si>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</si>
  <si>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</si>
  <si>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</si>
  <si>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</si>
  <si>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</si>
  <si>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</si>
  <si>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</si>
  <si>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</si>
  <si>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</si>
  <si>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</si>
  <si>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</si>
  <si>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2022-05-24</t>
  </si>
  <si>
    <t>2562816</t>
  </si>
  <si>
    <t>维也纳国际酒店（昆明滇池海埂公园爱琴海店）</t>
  </si>
  <si>
    <t>2022-05-25</t>
  </si>
  <si>
    <t>退房日周结</t>
  </si>
  <si>
    <t>289.87</t>
  </si>
  <si>
    <t>RMB</t>
  </si>
  <si>
    <t>0</t>
  </si>
  <si>
    <t>0.00</t>
  </si>
  <si>
    <t>携程国内直连(DD)</t>
  </si>
  <si>
    <t>01.011249</t>
  </si>
  <si>
    <t>2022-05-24 16:51:22</t>
  </si>
  <si>
    <t>否</t>
  </si>
  <si>
    <t>汇智国际旅游发展有限公司</t>
  </si>
  <si>
    <t>直连</t>
  </si>
  <si>
    <t>2562472</t>
  </si>
  <si>
    <t>舟山新海景大酒店</t>
  </si>
  <si>
    <t>120.00</t>
  </si>
  <si>
    <t>2022-05-24 11:56:21</t>
  </si>
  <si>
    <t>直采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</si>
</sst>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44703</v>
      </c>
      <c r="G2" s="6">
        <v>44706</v>
      </c>
      <c r="H2" s="4">
        <v>1</v>
      </c>
      <c r="I2" s="4">
        <v>3</v>
      </c>
      <c r="J2" s="4">
        <v>3</v>
      </c>
      <c r="K2" s="4" t="s">
        <v>30</v>
      </c>
      <c r="L2" s="4">
        <v>877.5</v>
      </c>
      <c r="M2" s="4">
        <v>877.5</v>
      </c>
      <c r="N2" s="4" t="s">
        <v>31</v>
      </c>
      <c r="O2" s="4" t="s">
        <v>32</v>
      </c>
      <c r="P2" s="4" t="s">
        <v>33</v>
      </c>
      <c r="Q2" s="4">
        <v>0</v>
      </c>
      <c r="R2" s="8">
        <v>44699</v>
      </c>
      <c r="S2" s="6">
        <v>44721</v>
      </c>
      <c r="T2" s="4" t="s">
        <v>34</v>
      </c>
      <c r="U2" s="4">
        <v>877.5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44701</v>
      </c>
      <c r="G3" s="6">
        <v>44706</v>
      </c>
      <c r="H3" s="4">
        <v>1</v>
      </c>
      <c r="I3" s="4">
        <v>5</v>
      </c>
      <c r="J3" s="4">
        <v>5</v>
      </c>
      <c r="K3" s="4" t="s">
        <v>30</v>
      </c>
      <c r="L3" s="4">
        <v>1462.5</v>
      </c>
      <c r="M3" s="4">
        <v>1462.5</v>
      </c>
      <c r="N3" s="4" t="s">
        <v>37</v>
      </c>
      <c r="O3" s="4" t="s">
        <v>32</v>
      </c>
      <c r="P3" s="4" t="s">
        <v>33</v>
      </c>
      <c r="Q3" s="4">
        <v>0</v>
      </c>
      <c r="R3" s="8">
        <v>44701</v>
      </c>
      <c r="S3" s="6">
        <v>44721</v>
      </c>
      <c r="T3" s="4" t="s">
        <v>34</v>
      </c>
      <c r="U3" s="4">
        <v>1462.5</v>
      </c>
      <c r="V3" s="4">
        <v>0</v>
      </c>
      <c r="W3" s="4">
        <v>0</v>
      </c>
      <c r="X3" s="4" t="s">
        <v>35</v>
      </c>
      <c r="Y3" s="4" t="s">
        <v>38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44703</v>
      </c>
      <c r="G4" s="6">
        <v>44706</v>
      </c>
      <c r="H4" s="4">
        <v>1</v>
      </c>
      <c r="I4" s="4">
        <v>3</v>
      </c>
      <c r="J4" s="4">
        <v>3</v>
      </c>
      <c r="K4" s="4" t="s">
        <v>30</v>
      </c>
      <c r="L4" s="4">
        <v>877.5</v>
      </c>
      <c r="M4" s="4">
        <v>877.5</v>
      </c>
      <c r="N4" s="4" t="s">
        <v>40</v>
      </c>
      <c r="O4" s="4" t="s">
        <v>32</v>
      </c>
      <c r="P4" s="4" t="s">
        <v>33</v>
      </c>
      <c r="Q4" s="4">
        <v>0</v>
      </c>
      <c r="R4" s="8">
        <v>44701</v>
      </c>
      <c r="S4" s="6">
        <v>44721</v>
      </c>
      <c r="T4" s="4" t="s">
        <v>34</v>
      </c>
      <c r="U4" s="4">
        <v>877.5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44704</v>
      </c>
      <c r="G5" s="6">
        <v>44706</v>
      </c>
      <c r="H5" s="4">
        <v>2</v>
      </c>
      <c r="I5" s="4">
        <v>2</v>
      </c>
      <c r="J5" s="4">
        <v>4</v>
      </c>
      <c r="K5" s="4" t="s">
        <v>30</v>
      </c>
      <c r="L5" s="4">
        <v>1170</v>
      </c>
      <c r="M5" s="4">
        <v>1170</v>
      </c>
      <c r="N5" s="4" t="s">
        <v>43</v>
      </c>
      <c r="O5" s="4" t="s">
        <v>32</v>
      </c>
      <c r="P5" s="4" t="s">
        <v>33</v>
      </c>
      <c r="Q5" s="4">
        <v>0</v>
      </c>
      <c r="R5" s="8">
        <v>44701</v>
      </c>
      <c r="S5" s="6">
        <v>44721</v>
      </c>
      <c r="T5" s="4" t="s">
        <v>34</v>
      </c>
      <c r="U5" s="4">
        <v>1170</v>
      </c>
      <c r="V5" s="4">
        <v>0</v>
      </c>
      <c r="W5" s="4">
        <v>0</v>
      </c>
      <c r="X5" s="4" t="s">
        <v>35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44704</v>
      </c>
      <c r="G6" s="6">
        <v>44706</v>
      </c>
      <c r="H6" s="4">
        <v>1</v>
      </c>
      <c r="I6" s="4">
        <v>2</v>
      </c>
      <c r="J6" s="4">
        <v>2</v>
      </c>
      <c r="K6" s="4" t="s">
        <v>30</v>
      </c>
      <c r="L6" s="4">
        <v>624</v>
      </c>
      <c r="M6" s="4">
        <v>624</v>
      </c>
      <c r="N6" s="4" t="s">
        <v>46</v>
      </c>
      <c r="O6" s="4" t="s">
        <v>32</v>
      </c>
      <c r="P6" s="4" t="s">
        <v>33</v>
      </c>
      <c r="Q6" s="4">
        <v>0</v>
      </c>
      <c r="R6" s="8">
        <v>44701</v>
      </c>
      <c r="S6" s="6">
        <v>44721</v>
      </c>
      <c r="T6" s="4" t="s">
        <v>34</v>
      </c>
      <c r="U6" s="4">
        <v>624</v>
      </c>
      <c r="V6" s="4">
        <v>0</v>
      </c>
      <c r="W6" s="4">
        <v>0</v>
      </c>
      <c r="X6" s="4" t="s">
        <v>35</v>
      </c>
      <c r="Y6" s="4" t="s">
        <v>47</v>
      </c>
    </row>
    <row r="7" s="4" customFormat="1" spans="1:25">
      <c r="A7" s="4" t="s">
        <v>39</v>
      </c>
      <c r="B7" s="4" t="s">
        <v>26</v>
      </c>
      <c r="C7" s="4" t="s">
        <v>48</v>
      </c>
      <c r="D7" s="4" t="s">
        <v>28</v>
      </c>
      <c r="E7" s="4" t="s">
        <v>29</v>
      </c>
      <c r="F7" s="6">
        <v>44703</v>
      </c>
      <c r="G7" s="6">
        <v>44706</v>
      </c>
      <c r="H7" s="4">
        <v>1</v>
      </c>
      <c r="I7" s="4">
        <v>3</v>
      </c>
      <c r="J7" s="4">
        <v>3</v>
      </c>
      <c r="K7" s="4" t="s">
        <v>30</v>
      </c>
      <c r="L7" s="4">
        <v>-877.5</v>
      </c>
      <c r="M7" s="4">
        <v>-877.5</v>
      </c>
      <c r="N7" s="4" t="s">
        <v>40</v>
      </c>
      <c r="O7" s="4" t="s">
        <v>32</v>
      </c>
      <c r="P7" s="4" t="s">
        <v>33</v>
      </c>
      <c r="Q7" s="4">
        <v>0</v>
      </c>
      <c r="R7" s="8">
        <v>44701</v>
      </c>
      <c r="S7" s="6">
        <v>44721</v>
      </c>
      <c r="T7" s="4" t="s">
        <v>34</v>
      </c>
      <c r="U7" s="4">
        <v>-877.5</v>
      </c>
      <c r="V7" s="4">
        <v>0</v>
      </c>
      <c r="W7" s="4">
        <v>0</v>
      </c>
      <c r="X7" s="4" t="s">
        <v>35</v>
      </c>
      <c r="Y7" s="4" t="s">
        <v>41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44705</v>
      </c>
      <c r="G8" s="6">
        <v>44706</v>
      </c>
      <c r="H8" s="4">
        <v>1</v>
      </c>
      <c r="I8" s="4">
        <v>1</v>
      </c>
      <c r="J8" s="4">
        <v>1</v>
      </c>
      <c r="K8" s="4" t="s">
        <v>30</v>
      </c>
      <c r="L8" s="4">
        <v>120</v>
      </c>
      <c r="M8" s="4">
        <v>120</v>
      </c>
      <c r="N8" s="4" t="s">
        <v>52</v>
      </c>
      <c r="O8" s="4" t="s">
        <v>32</v>
      </c>
      <c r="P8" s="4" t="s">
        <v>33</v>
      </c>
      <c r="Q8" s="4">
        <v>0</v>
      </c>
      <c r="R8" s="8">
        <v>44705</v>
      </c>
      <c r="S8" s="6">
        <v>44721</v>
      </c>
      <c r="T8" s="4" t="s">
        <v>34</v>
      </c>
      <c r="U8" s="4">
        <v>120</v>
      </c>
      <c r="V8" s="4">
        <v>0</v>
      </c>
      <c r="W8" s="4">
        <v>0</v>
      </c>
      <c r="X8" s="4" t="s">
        <v>53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44705</v>
      </c>
      <c r="G9" s="6">
        <v>44706</v>
      </c>
      <c r="H9" s="4">
        <v>1</v>
      </c>
      <c r="I9" s="4">
        <v>1</v>
      </c>
      <c r="J9" s="4">
        <v>1</v>
      </c>
      <c r="K9" s="4" t="s">
        <v>30</v>
      </c>
      <c r="L9" s="4">
        <v>289.87</v>
      </c>
      <c r="M9" s="4">
        <v>289.87</v>
      </c>
      <c r="N9" s="4" t="s">
        <v>57</v>
      </c>
      <c r="O9" s="4" t="s">
        <v>32</v>
      </c>
      <c r="P9" s="4" t="s">
        <v>33</v>
      </c>
      <c r="Q9" s="4">
        <v>0</v>
      </c>
      <c r="R9" s="8">
        <v>44705</v>
      </c>
      <c r="S9" s="6">
        <v>44721</v>
      </c>
      <c r="T9" s="4" t="s">
        <v>34</v>
      </c>
      <c r="U9" s="4">
        <v>289.87</v>
      </c>
      <c r="V9" s="4">
        <v>0</v>
      </c>
      <c r="W9" s="4">
        <v>0</v>
      </c>
      <c r="X9" s="4" t="s">
        <v>58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4" sqref="A14:F18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10">
      <c r="A2" s="5">
        <v>17953326189</v>
      </c>
      <c r="B2" s="6">
        <v>44703</v>
      </c>
      <c r="C2" s="6">
        <v>44706</v>
      </c>
      <c r="D2" s="4">
        <v>877.5</v>
      </c>
      <c r="E2" s="4">
        <v>877.5</v>
      </c>
      <c r="F2" s="9" t="s">
        <v>60</v>
      </c>
      <c r="G2" s="4">
        <f>D2-E2</f>
        <v>0</v>
      </c>
      <c r="H2" s="4" t="str">
        <f>$H$1&amp;F2</f>
        <v>，202205182155530022</v>
      </c>
      <c r="I2" s="4" t="e">
        <f>VLOOKUP(A2,HOP!A:U,21,0)</f>
        <v>#N/A</v>
      </c>
      <c r="J2" s="4">
        <v>5.18</v>
      </c>
    </row>
    <row r="3" s="4" customFormat="1" spans="1:10">
      <c r="A3" s="5">
        <v>17964203830</v>
      </c>
      <c r="B3" s="6">
        <v>44701</v>
      </c>
      <c r="C3" s="6">
        <v>44706</v>
      </c>
      <c r="D3" s="4">
        <v>1462.5</v>
      </c>
      <c r="E3" s="4">
        <v>1462.5</v>
      </c>
      <c r="F3" s="9" t="s">
        <v>61</v>
      </c>
      <c r="G3" s="4">
        <f t="shared" ref="G3:G8" si="0">D3-E3</f>
        <v>0</v>
      </c>
      <c r="H3" s="4" t="str">
        <f t="shared" ref="H3:H8" si="1">$H$1&amp;F3</f>
        <v>，202205201637000021</v>
      </c>
      <c r="I3" s="4" t="e">
        <f>VLOOKUP(A3,HOP!A:U,21,0)</f>
        <v>#N/A</v>
      </c>
      <c r="J3" s="7">
        <v>5.2</v>
      </c>
    </row>
    <row r="4" s="4" customFormat="1" hidden="1" spans="1:9">
      <c r="A4" s="5">
        <v>17964295552</v>
      </c>
      <c r="B4" s="6">
        <v>44703</v>
      </c>
      <c r="C4" s="6">
        <v>44706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10">
      <c r="A5" s="5">
        <v>17964966821</v>
      </c>
      <c r="B5" s="6">
        <v>44704</v>
      </c>
      <c r="C5" s="6">
        <v>44706</v>
      </c>
      <c r="D5" s="4">
        <v>1170</v>
      </c>
      <c r="E5" s="4">
        <v>1170</v>
      </c>
      <c r="F5" s="9" t="s">
        <v>62</v>
      </c>
      <c r="G5" s="4">
        <f t="shared" si="0"/>
        <v>0</v>
      </c>
      <c r="H5" s="4" t="str">
        <f t="shared" si="1"/>
        <v>，202205202021460021</v>
      </c>
      <c r="I5" s="4" t="e">
        <f>VLOOKUP(A5,HOP!A:U,21,0)</f>
        <v>#N/A</v>
      </c>
      <c r="J5" s="7">
        <v>5.2</v>
      </c>
    </row>
    <row r="6" s="4" customFormat="1" spans="1:10">
      <c r="A6" s="5">
        <v>17965365006</v>
      </c>
      <c r="B6" s="6">
        <v>44704</v>
      </c>
      <c r="C6" s="6">
        <v>44706</v>
      </c>
      <c r="D6" s="4">
        <v>624</v>
      </c>
      <c r="E6" s="4">
        <v>624</v>
      </c>
      <c r="F6" s="9" t="s">
        <v>63</v>
      </c>
      <c r="G6" s="4">
        <f t="shared" si="0"/>
        <v>0</v>
      </c>
      <c r="H6" s="4" t="str">
        <f t="shared" si="1"/>
        <v>，202205202120200021</v>
      </c>
      <c r="I6" s="4" t="e">
        <f>VLOOKUP(A6,HOP!A:U,21,0)</f>
        <v>#N/A</v>
      </c>
      <c r="J6" s="7">
        <v>5.2</v>
      </c>
    </row>
    <row r="7" s="4" customFormat="1" spans="1:9">
      <c r="A7" s="5">
        <v>17985385582</v>
      </c>
      <c r="B7" s="6">
        <v>44705</v>
      </c>
      <c r="C7" s="6">
        <v>44706</v>
      </c>
      <c r="D7" s="4">
        <v>120</v>
      </c>
      <c r="E7" s="4" t="str">
        <f>VLOOKUP(A7,HOP!A:L,12,0)</f>
        <v>120.00</v>
      </c>
      <c r="F7" s="4" t="str">
        <f>VLOOKUP(A7,HOP!A:C,3,0)</f>
        <v>2562472</v>
      </c>
      <c r="G7" s="4">
        <f t="shared" si="0"/>
        <v>0</v>
      </c>
      <c r="H7" s="4" t="str">
        <f t="shared" si="1"/>
        <v>，2562472</v>
      </c>
      <c r="I7" s="4" t="str">
        <f>VLOOKUP(A7,HOP!A:U,21,0)</f>
        <v>直采</v>
      </c>
    </row>
    <row r="8" s="4" customFormat="1" spans="1:9">
      <c r="A8" s="5">
        <v>17988095345</v>
      </c>
      <c r="B8" s="6">
        <v>44705</v>
      </c>
      <c r="C8" s="6">
        <v>44706</v>
      </c>
      <c r="D8" s="4">
        <v>289.87</v>
      </c>
      <c r="E8" s="4" t="str">
        <f>VLOOKUP(A8,HOP!A:L,12,0)</f>
        <v>289.87</v>
      </c>
      <c r="F8" s="4" t="str">
        <f>VLOOKUP(A8,HOP!A:C,3,0)</f>
        <v>2562816</v>
      </c>
      <c r="G8" s="4">
        <f t="shared" si="0"/>
        <v>0</v>
      </c>
      <c r="H8" s="4" t="str">
        <f t="shared" si="1"/>
        <v>，2562816</v>
      </c>
      <c r="I8" s="4" t="str">
        <f>VLOOKUP(A8,HOP!A:U,21,0)</f>
        <v>直连</v>
      </c>
    </row>
    <row r="10" spans="4:4">
      <c r="D10" s="4">
        <f>SUM(D2:D9)</f>
        <v>4543.87</v>
      </c>
    </row>
    <row r="14" spans="1:6">
      <c r="A14" s="4" t="s">
        <v>64</v>
      </c>
      <c r="E14" s="4">
        <v>120</v>
      </c>
      <c r="F14" s="4">
        <v>140.42</v>
      </c>
    </row>
    <row r="15" spans="1:6">
      <c r="A15" s="4" t="s">
        <v>65</v>
      </c>
      <c r="E15" s="4">
        <v>289.87</v>
      </c>
      <c r="F15" s="4">
        <v>339.19</v>
      </c>
    </row>
    <row r="16" spans="1:6">
      <c r="A16" s="4" t="s">
        <v>66</v>
      </c>
      <c r="E16" s="4">
        <v>4134</v>
      </c>
      <c r="F16" s="4">
        <v>4837.36</v>
      </c>
    </row>
    <row r="17" spans="1:6">
      <c r="A17" s="4" t="s">
        <v>67</v>
      </c>
      <c r="E17" s="4">
        <f>SUBTOTAL(9,E14:E16)</f>
        <v>4543.87</v>
      </c>
      <c r="F17" s="4">
        <f>SUBTOTAL(9,F14:F16)</f>
        <v>5316.97</v>
      </c>
    </row>
    <row r="18" spans="1:1">
      <c r="A18" s="4" t="s">
        <v>68</v>
      </c>
    </row>
  </sheetData>
  <autoFilter ref="A1:X8">
    <filterColumn colId="3">
      <filters>
        <filter val="120"/>
        <filter val="1170"/>
        <filter val="624"/>
        <filter val="877.5"/>
        <filter val="1462.5"/>
        <filter val="289.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</row>
    <row r="2" s="1" customFormat="1" spans="1:21">
      <c r="A2" s="3">
        <v>17988095345</v>
      </c>
      <c r="B2" s="1" t="s">
        <v>87</v>
      </c>
      <c r="C2" s="1" t="s">
        <v>88</v>
      </c>
      <c r="D2" s="1" t="s">
        <v>89</v>
      </c>
      <c r="E2" s="1" t="s">
        <v>57</v>
      </c>
      <c r="F2" s="1" t="s">
        <v>87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</row>
    <row r="3" s="1" customFormat="1" spans="1:21">
      <c r="A3" s="3">
        <v>17985385582</v>
      </c>
      <c r="B3" s="1" t="s">
        <v>87</v>
      </c>
      <c r="C3" s="1" t="s">
        <v>102</v>
      </c>
      <c r="D3" s="1" t="s">
        <v>103</v>
      </c>
      <c r="E3" s="1" t="s">
        <v>52</v>
      </c>
      <c r="F3" s="1" t="s">
        <v>87</v>
      </c>
      <c r="G3" s="1" t="s">
        <v>90</v>
      </c>
      <c r="H3" s="1" t="s">
        <v>91</v>
      </c>
      <c r="I3" s="1" t="s">
        <v>104</v>
      </c>
      <c r="J3" s="1" t="s">
        <v>93</v>
      </c>
      <c r="K3" s="1" t="s">
        <v>104</v>
      </c>
      <c r="L3" s="1" t="s">
        <v>104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105</v>
      </c>
      <c r="S3" s="1" t="s">
        <v>99</v>
      </c>
      <c r="T3" s="1" t="s">
        <v>100</v>
      </c>
      <c r="U3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2022-06-09T01:00:54Z</dcterms:created>
  <dcterms:modified xsi:type="dcterms:W3CDTF">2022-06-09T01:10:36Z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04818ABE76594574AA29EDB98EC3DDD2</vt:lpwstr>
  </property>
  <property fmtid="{D5CDD505-2E9C-101B-9397-08002B2CF9AE}" pid="3" name="KSOProductBuildVer">
    <vt:lpwstr>2052-11.1.0.11744</vt:lpwstr>
  </property>
</Properties>
</file>