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对账!$1:$28</definedName>
  </definedNames>
  <calcPr calcId="144525"/>
</workbook>
</file>

<file path=xl/sharedStrings.xml><?xml version="1.0" encoding="utf-8"?>
<sst xmlns="http://schemas.openxmlformats.org/spreadsheetml/2006/main" count="812" uniqueCount="334">
  <si>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</si>
  <si>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</si>
  <si>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</si>
  <si>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</si>
  <si>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</si>
  <si>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</si>
  <si>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</si>
  <si>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</si>
  <si>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</si>
  <si>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</si>
  <si>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</si>
  <si>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</si>
  <si>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</si>
  <si>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</si>
  <si>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</si>
  <si>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</si>
  <si>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</si>
  <si>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</si>
  <si>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</si>
  <si>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</si>
  <si>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</si>
  <si>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</si>
  <si>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</si>
  <si>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</si>
  <si>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</si>
  <si>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17207223402	</t>
  </si>
  <si>
    <t>Ctrip</t>
  </si>
  <si>
    <t>正常</t>
  </si>
  <si>
    <t>[斯普林菲尔德]巴斯普洛商店安格勒斯旅馆(Bass Pro Shops Angler's Lodge)(39971316)</t>
  </si>
  <si>
    <t>标准间1特大床&lt;不退款&gt;&lt;2人入住&gt;</t>
  </si>
  <si>
    <t>USD</t>
  </si>
  <si>
    <t>huffman/mary</t>
  </si>
  <si>
    <t>CA5326220609USD</t>
  </si>
  <si>
    <t>未提现</t>
  </si>
  <si>
    <t>携程开票</t>
  </si>
  <si>
    <t xml:space="preserve">	</t>
  </si>
  <si>
    <t>8NMSSCZMJ -tk</t>
  </si>
  <si>
    <t xml:space="preserve">8PF3PCP6T-tk	</t>
  </si>
  <si>
    <t xml:space="preserve">17769035528	</t>
  </si>
  <si>
    <t>[弗朗斯地区鲁瓦西]坎帕内尔鲁瓦西酒店(Hotel Campanile Roissy)(39040263)</t>
  </si>
  <si>
    <t>标准双人房&lt;不退款&gt;&lt;2人入住&gt;</t>
  </si>
  <si>
    <t>QUENET/Bernard,QUENET/Nicole</t>
  </si>
  <si>
    <t xml:space="preserve">17771392695	</t>
  </si>
  <si>
    <t>[好莱坞]激流海滨酒店(Riptide Oceanfront Hotel)(40092551)</t>
  </si>
  <si>
    <t>特大床房间&lt;不退款&gt;&lt;2人入住&gt;</t>
  </si>
  <si>
    <t>McGreevey/Jennifer</t>
  </si>
  <si>
    <t xml:space="preserve">2500661	</t>
  </si>
  <si>
    <t xml:space="preserve">1921287205	</t>
  </si>
  <si>
    <t xml:space="preserve">17843351612	</t>
  </si>
  <si>
    <t>[里昂]钟楼里昂中央车站佩拉切康弗伦斯酒店(Campanile Lyon Centre - Gare Perrache - Confluence)(46578877)</t>
  </si>
  <si>
    <t>双人房&lt;2人入住&gt;&lt;不退款&gt;&lt;早餐&gt;</t>
  </si>
  <si>
    <t>Pichon/Jerome</t>
  </si>
  <si>
    <t xml:space="preserve">17878973214	</t>
  </si>
  <si>
    <t>[圣马科斯湖]湖宅度假酒店(Lakehouse Hotel and Resort)(44790521)</t>
  </si>
  <si>
    <t>开放式客房, 池畔&lt;不退款&gt;&lt;2人入住&gt;</t>
  </si>
  <si>
    <t>Jimenez/Stefanie</t>
  </si>
  <si>
    <t xml:space="preserve">SMLHR171593183	</t>
  </si>
  <si>
    <t xml:space="preserve">17895391400	</t>
  </si>
  <si>
    <t>[迪拜]迪拜希尔顿逸林酒店 - 商务湾(DoubleTree by Hilton Dubai - Business Bay)(37257363)</t>
  </si>
  <si>
    <t>高级特大床房&lt;2人入住&gt;&lt;不退款&gt;&lt;早餐&gt;</t>
  </si>
  <si>
    <t>LIU/DI,ZHENG/Yuru</t>
  </si>
  <si>
    <t xml:space="preserve">2538838	</t>
  </si>
  <si>
    <t xml:space="preserve">17896211965	</t>
  </si>
  <si>
    <t>[罗马]锡拉库萨瑞伊里酒店(Raeli Hotel Siracusa)(37241074)</t>
  </si>
  <si>
    <t>经济房&lt;不退款&gt;&lt;2人入住&gt;</t>
  </si>
  <si>
    <t>Jensen/Maja Vestergaard,Soerensen/Emil Hostrup</t>
  </si>
  <si>
    <t xml:space="preserve">2539256	</t>
  </si>
  <si>
    <t xml:space="preserve">17902963562	</t>
  </si>
  <si>
    <t>[釜山]宜必思大使釜山城市中心酒店(Ibis Ambassador Busan City Centre)(37243841)</t>
  </si>
  <si>
    <t>标准大床房&lt;不退款&gt;&lt;2人入住&gt;</t>
  </si>
  <si>
    <t>HAN/SOLYI,CHOI/EUNHYUK</t>
  </si>
  <si>
    <t>取消</t>
  </si>
  <si>
    <t xml:space="preserve">17912214052	</t>
  </si>
  <si>
    <t>[Thabo Mofutsanyane]金门酒店(Golden Gate Hotel)(39627212)</t>
  </si>
  <si>
    <t>北向带淋浴的大房间&lt;不退款&gt;&lt;2人入住&gt;</t>
  </si>
  <si>
    <t>Walker/Doug</t>
  </si>
  <si>
    <t xml:space="preserve">2544376	</t>
  </si>
  <si>
    <t xml:space="preserve">EXP-1939070050	</t>
  </si>
  <si>
    <t xml:space="preserve">17920416641	</t>
  </si>
  <si>
    <t>[哈里法克斯]乔治王子酒店(The Prince George Hotel)(37196622)</t>
  </si>
  <si>
    <t>豪华特大床房&lt;不退款&gt;&lt;2人入住&gt;</t>
  </si>
  <si>
    <t>MacDonald/Nancy</t>
  </si>
  <si>
    <t xml:space="preserve">109352741	</t>
  </si>
  <si>
    <t xml:space="preserve">17926481555	</t>
  </si>
  <si>
    <t>[多伦多]费尔蒙特皇家约克酒店(Fairmont Royal York Hotel)(37197507)</t>
  </si>
  <si>
    <t>费尔蒙客房&lt;不退款&gt;&lt;2人入住&gt;</t>
  </si>
  <si>
    <t>Iqbal/Salma</t>
  </si>
  <si>
    <t xml:space="preserve">6538624	</t>
  </si>
  <si>
    <t xml:space="preserve">17944798322	</t>
  </si>
  <si>
    <t>[新奥尔良]蒙特莱昂酒店(Hotel Monteleone)(39057286)</t>
  </si>
  <si>
    <t>传统房（特大床）&lt;不退款&gt;&lt;2人入住&gt;</t>
  </si>
  <si>
    <t>Aguilar/Nadia Alejandra</t>
  </si>
  <si>
    <t xml:space="preserve">2553533	</t>
  </si>
  <si>
    <t xml:space="preserve">24388747	</t>
  </si>
  <si>
    <t xml:space="preserve">17972641237	</t>
  </si>
  <si>
    <t>[丹那拉打]流浪者旅馆(Rovers Inn)(48446328)</t>
  </si>
  <si>
    <t>双床房&lt;2人入住&gt;&lt;不退款&gt;</t>
  </si>
  <si>
    <t>nordidol/Norita,nordidol/Norita</t>
  </si>
  <si>
    <t xml:space="preserve">1803	</t>
  </si>
  <si>
    <t xml:space="preserve">17977330244	</t>
  </si>
  <si>
    <t>[首尔]首尔斯坦福酒店(Stanford Hotel Seoul)(37204228)</t>
  </si>
  <si>
    <t>双人房&lt;不退款&gt;&lt;2人入住&gt;</t>
  </si>
  <si>
    <t>KIM/YOUNGSIK</t>
  </si>
  <si>
    <t xml:space="preserve">2560623	</t>
  </si>
  <si>
    <t xml:space="preserve">18001098995	</t>
  </si>
  <si>
    <t>[鹿特丹]鹿特丹萨沃伊酒店(Savoy Hotel Rotterdam)(39049934)</t>
  </si>
  <si>
    <t>双人床房&lt;不退款&gt;&lt;2人入住&gt;</t>
  </si>
  <si>
    <t>Oeztuerk/Oezguel</t>
  </si>
  <si>
    <t xml:space="preserve">2564774	</t>
  </si>
  <si>
    <t xml:space="preserve">F57209	</t>
  </si>
  <si>
    <t xml:space="preserve">18025990691	</t>
  </si>
  <si>
    <t>双床房&lt;不退款&gt;&lt;2人入住&gt;</t>
  </si>
  <si>
    <t>SON/EUNCHEOL</t>
  </si>
  <si>
    <t xml:space="preserve">2570464	</t>
  </si>
  <si>
    <t xml:space="preserve">18028050517	</t>
  </si>
  <si>
    <t>[济州市]济州岛梅生格拉德酒店(Maison Glad Jeju)(70666714)</t>
  </si>
  <si>
    <t>标准双人床房&lt;2人入住&gt;&lt;不退款&gt;</t>
  </si>
  <si>
    <t>LEE/CHANHO</t>
  </si>
  <si>
    <t xml:space="preserve">2570920	</t>
  </si>
  <si>
    <t xml:space="preserve">22931973	</t>
  </si>
  <si>
    <t xml:space="preserve">18029311206	</t>
  </si>
  <si>
    <t>[怡保]怡保威尔酒店(Weil Hotel Ipoh)(37202428)</t>
  </si>
  <si>
    <t>尊贵双床房&lt;不退款&gt;&lt;2人入住&gt;</t>
  </si>
  <si>
    <t>ZHANG/MEIHUA</t>
  </si>
  <si>
    <t xml:space="preserve">18037472739	</t>
  </si>
  <si>
    <t>[曼彻斯特]曼彻斯特中心牛津路智选假日酒店(Holiday Inn Express Manchester City Centre, an Ihg Hotel)(39036363)</t>
  </si>
  <si>
    <t>标准房&lt;不退款&gt;&lt;2人入住&gt;</t>
  </si>
  <si>
    <t>Ruan/Jinquan,Chen/Yingxin</t>
  </si>
  <si>
    <t xml:space="preserve">18053185003	</t>
  </si>
  <si>
    <t>[纽约]希尔顿纽约肯尼迪机场酒店(Hilton New York JFK Airport Hotel)(37196330)</t>
  </si>
  <si>
    <t>行政楼层房（1张特大床）&lt;不退款&gt;&lt;2人入住&gt;</t>
  </si>
  <si>
    <t>JIN/CANCAN</t>
  </si>
  <si>
    <t xml:space="preserve">18053549404	</t>
  </si>
  <si>
    <t>[巴株巴辖]巴株巴辖松之轩酒店(Pinetree Hotel)(44705459)</t>
  </si>
  <si>
    <t>高级双床房&lt;不退款&gt;&lt;2人入住&gt;</t>
  </si>
  <si>
    <t>Arip/Seleman,Arip/Seleman</t>
  </si>
  <si>
    <t xml:space="preserve">121193	</t>
  </si>
  <si>
    <t xml:space="preserve">18055691344	</t>
  </si>
  <si>
    <t>[光州]光州假日酒店(Holiday Inn Gwangju, an Ihg Hotel)(37206291)</t>
  </si>
  <si>
    <t>无障碍特大床房&lt;2人入住&gt;&lt;不退款&gt;</t>
  </si>
  <si>
    <t>kim/youngsil</t>
  </si>
  <si>
    <t xml:space="preserve">2577016	</t>
  </si>
  <si>
    <t xml:space="preserve">18057156918	</t>
  </si>
  <si>
    <t>[迪拜]迪拜阿尔巴沙诺富特酒店(Novotel Dubai Al Barsha)(37209522)</t>
  </si>
  <si>
    <t>高级房&lt;2人入住&gt;&lt;不退款&gt;&lt;早餐&gt;</t>
  </si>
  <si>
    <t>Lopez perez/Arantza joely</t>
  </si>
  <si>
    <t xml:space="preserve">2577623	</t>
  </si>
  <si>
    <t xml:space="preserve">18058977551	</t>
  </si>
  <si>
    <t>[塔林]大都市酒店(Metropol Hotel)(39035431)</t>
  </si>
  <si>
    <t>客房&lt;2人入住&gt;&lt;不退款&gt;</t>
  </si>
  <si>
    <t>Falanga/Florent</t>
  </si>
  <si>
    <t xml:space="preserve">2577766	</t>
  </si>
  <si>
    <t xml:space="preserve">17945152346	</t>
  </si>
  <si>
    <t>退单</t>
  </si>
  <si>
    <t>[鹿特丹]鹿特丹中央因特尔酒店(Inntel Hotels Rotterdam Centre)(37240492)</t>
  </si>
  <si>
    <t>城景双床房&lt;不退款&gt;&lt;2人入住&gt;</t>
  </si>
  <si>
    <t>Richardson/Renske Jans Catrine</t>
  </si>
  <si>
    <t xml:space="preserve">2553649	</t>
  </si>
  <si>
    <t xml:space="preserve">76845101	</t>
  </si>
  <si>
    <t>，</t>
  </si>
  <si>
    <t>6.7 可退278元</t>
  </si>
  <si>
    <t>A220609095231481</t>
  </si>
  <si>
    <t>USD / HKD 当前参考汇率: 7.8479</t>
  </si>
  <si>
    <t>总计：4846 USD/
38030.92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</si>
  <si>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</si>
  <si>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</si>
  <si>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</si>
  <si>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</si>
  <si>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</si>
  <si>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</si>
  <si>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</si>
  <si>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</si>
  <si>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</si>
  <si>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</si>
  <si>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</si>
  <si>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</si>
  <si>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</si>
  <si>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</si>
  <si>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</si>
  <si>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</si>
  <si>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</si>
  <si>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</si>
  <si>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2022-06-05</t>
  </si>
  <si>
    <t>2577766</t>
  </si>
  <si>
    <t>大都市酒店</t>
  </si>
  <si>
    <t>Falanga Florent</t>
  </si>
  <si>
    <t>2022-06-06</t>
  </si>
  <si>
    <t>退房日周结</t>
  </si>
  <si>
    <t>340.40</t>
  </si>
  <si>
    <t>51.00</t>
  </si>
  <si>
    <t>0</t>
  </si>
  <si>
    <t>0.00</t>
  </si>
  <si>
    <t>携程盛景国际直连</t>
  </si>
  <si>
    <t>01.010677</t>
  </si>
  <si>
    <t>2022-06-05 21:27:53</t>
  </si>
  <si>
    <t>否</t>
  </si>
  <si>
    <t>汇智国际旅游发展有限公司</t>
  </si>
  <si>
    <t>直连</t>
  </si>
  <si>
    <t>2577623</t>
  </si>
  <si>
    <t>迪拜阿尔巴沙诺富特酒店</t>
  </si>
  <si>
    <t>Lopez perez Arantza joely</t>
  </si>
  <si>
    <t>313.71</t>
  </si>
  <si>
    <t>47.00</t>
  </si>
  <si>
    <t>2022-06-05 19:14:56</t>
  </si>
  <si>
    <t>2577016</t>
  </si>
  <si>
    <t>光州假日酒店</t>
  </si>
  <si>
    <t>kim youngsil</t>
  </si>
  <si>
    <t>800.95</t>
  </si>
  <si>
    <t>120.00</t>
  </si>
  <si>
    <t>2022-06-05 10:03:31</t>
  </si>
  <si>
    <t>2022-06-04</t>
  </si>
  <si>
    <t>2576748</t>
  </si>
  <si>
    <t>巴株巴辖松之轩酒店</t>
  </si>
  <si>
    <t>Arip Seleman,Arip Seleman</t>
  </si>
  <si>
    <t>226.94</t>
  </si>
  <si>
    <t>34.00</t>
  </si>
  <si>
    <t>2022-06-04 21:58:17</t>
  </si>
  <si>
    <t>2576704</t>
  </si>
  <si>
    <t>纽约/肯尼迪机场希尔顿酒店</t>
  </si>
  <si>
    <t>JIN CANCAN</t>
  </si>
  <si>
    <t>3764.47</t>
  </si>
  <si>
    <t>564.00</t>
  </si>
  <si>
    <t>2022-06-04 20:06:48</t>
  </si>
  <si>
    <t>2022-06-02</t>
  </si>
  <si>
    <t>2573268</t>
  </si>
  <si>
    <t>智选假日曼彻斯特市中心假日酒店</t>
  </si>
  <si>
    <t>Ruan Jinquan,Chen Yingxin</t>
  </si>
  <si>
    <t>321.63</t>
  </si>
  <si>
    <t>48.00</t>
  </si>
  <si>
    <t>2022-06-02 06:41:48</t>
  </si>
  <si>
    <t>2022-05-31</t>
  </si>
  <si>
    <t>2570920</t>
  </si>
  <si>
    <t>济州岛梅生格拉德酒店</t>
  </si>
  <si>
    <t>LEE CHANHO</t>
  </si>
  <si>
    <t>2022-06-03</t>
  </si>
  <si>
    <t>7355.96</t>
  </si>
  <si>
    <t>1102.00</t>
  </si>
  <si>
    <t>2022-05-31 15:35:49</t>
  </si>
  <si>
    <t>2570464</t>
  </si>
  <si>
    <t>首尔斯坦福酒店</t>
  </si>
  <si>
    <t>SON EUNCHEOL</t>
  </si>
  <si>
    <t>453.91</t>
  </si>
  <si>
    <t>68.00</t>
  </si>
  <si>
    <t>2022-05-31 09:52:29</t>
  </si>
  <si>
    <t>2022-05-26</t>
  </si>
  <si>
    <t>2564774</t>
  </si>
  <si>
    <t>鹿特丹萨伏伊罕布什尔酒店</t>
  </si>
  <si>
    <t>Oeztuerk Oezguel</t>
  </si>
  <si>
    <t>1643.39</t>
  </si>
  <si>
    <t>245.00</t>
  </si>
  <si>
    <t>2022-05-26 22:30:00</t>
  </si>
  <si>
    <t>2022-05-22</t>
  </si>
  <si>
    <t>2560623</t>
  </si>
  <si>
    <t>KIM YOUNGSIK</t>
  </si>
  <si>
    <t>442.71</t>
  </si>
  <si>
    <t>66.00</t>
  </si>
  <si>
    <t>2022-05-22 21:05:18</t>
  </si>
  <si>
    <t>2022-05-21</t>
  </si>
  <si>
    <t>2559403</t>
  </si>
  <si>
    <t>Mentigi Guesthouse</t>
  </si>
  <si>
    <t>nordidol Norita,nordidol Norita</t>
  </si>
  <si>
    <t>362.22</t>
  </si>
  <si>
    <t>54.00</t>
  </si>
  <si>
    <t>2022-05-21 21:11:34</t>
  </si>
  <si>
    <t>2022-05-16</t>
  </si>
  <si>
    <t>2553533</t>
  </si>
  <si>
    <t>蒙特莱昂酒店</t>
  </si>
  <si>
    <t>Aguilar Nadia Alejandra</t>
  </si>
  <si>
    <t>1612.79</t>
  </si>
  <si>
    <t>237.00</t>
  </si>
  <si>
    <t>2022-05-16 23:06:04</t>
  </si>
  <si>
    <t>2022-05-13</t>
  </si>
  <si>
    <t>2548711</t>
  </si>
  <si>
    <t>费尔蒙特皇家约克酒店</t>
  </si>
  <si>
    <t>Iqbal Salma</t>
  </si>
  <si>
    <t>1877.46</t>
  </si>
  <si>
    <t>276.00</t>
  </si>
  <si>
    <t>2022-05-13 06:24:57</t>
  </si>
  <si>
    <t>2022-05-11</t>
  </si>
  <si>
    <t>2547226</t>
  </si>
  <si>
    <t>乔治王子酒店</t>
  </si>
  <si>
    <t>MacDonald Nancy</t>
  </si>
  <si>
    <t>1329.77</t>
  </si>
  <si>
    <t>197.00</t>
  </si>
  <si>
    <t>2022-05-11 20:45:57</t>
  </si>
  <si>
    <t>2022-05-06</t>
  </si>
  <si>
    <t>2539256</t>
  </si>
  <si>
    <t>锡拉库扎酒店</t>
  </si>
  <si>
    <t>Jensen Maja Vestergaard,Soerensen Emil Hostrup</t>
  </si>
  <si>
    <t>2454.04</t>
  </si>
  <si>
    <t>368.00</t>
  </si>
  <si>
    <t>2022-05-06 03:19:16</t>
  </si>
  <si>
    <t>2022-05-05</t>
  </si>
  <si>
    <t>2538838</t>
  </si>
  <si>
    <t>迪拜希尔顿逸林酒店 - 商务湾</t>
  </si>
  <si>
    <t>LIU DI,ZHENG Yuru</t>
  </si>
  <si>
    <t>1086.58</t>
  </si>
  <si>
    <t>164.00</t>
  </si>
  <si>
    <t>2022-05-05 19:38:18</t>
  </si>
  <si>
    <t>2022-05-02</t>
  </si>
  <si>
    <t>2533686</t>
  </si>
  <si>
    <t>湖宅度假酒店</t>
  </si>
  <si>
    <t>Jimenez Stefanie</t>
  </si>
  <si>
    <t>5853.41</t>
  </si>
  <si>
    <t>884.00</t>
  </si>
  <si>
    <t>2022-05-02 13:15:45</t>
  </si>
  <si>
    <t>2022-04-24</t>
  </si>
  <si>
    <t>2523434</t>
  </si>
  <si>
    <t>钟楼里昂中央车站佩拉切康弗伦斯酒店</t>
  </si>
  <si>
    <t>Pichon Jerome</t>
  </si>
  <si>
    <t>899.15</t>
  </si>
  <si>
    <t>138.00</t>
  </si>
  <si>
    <t>2022-04-24 21:59:13</t>
  </si>
  <si>
    <t>2022-04-06</t>
  </si>
  <si>
    <t>2500661</t>
  </si>
  <si>
    <t>Riptide Oceanfront Hotel</t>
  </si>
  <si>
    <t>McGreevey Jennifer</t>
  </si>
  <si>
    <t>1020.48</t>
  </si>
  <si>
    <t>160.00</t>
  </si>
  <si>
    <t>2022-04-06 23:49:11</t>
  </si>
  <si>
    <t>2022-04-05</t>
  </si>
  <si>
    <t>2499116</t>
  </si>
  <si>
    <t>坎帕内尔鲁瓦西酒店</t>
  </si>
  <si>
    <t>QUENET Bernard,QUENET Nicole</t>
  </si>
  <si>
    <t>287.01</t>
  </si>
  <si>
    <t>45.00</t>
  </si>
  <si>
    <t>2022-04-05 23:20:01</t>
  </si>
  <si>
    <t>2022-01-21</t>
  </si>
  <si>
    <t>2403866</t>
  </si>
  <si>
    <t>巴斯普洛商店安格勒斯旅馆</t>
  </si>
  <si>
    <t>huffman mary</t>
  </si>
  <si>
    <t>1631.59</t>
  </si>
  <si>
    <t>256.00</t>
  </si>
  <si>
    <t>2022-01-21 07:27:43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</si>
</sst>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0" borderId="4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20" fillId="15" borderId="8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28</xdr:col>
      <xdr:colOff>161925</xdr:colOff>
      <xdr:row>44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01175" y="171450"/>
          <a:ext cx="10448925" cy="6981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6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44717</v>
      </c>
      <c r="G2" s="6">
        <v>44718</v>
      </c>
      <c r="H2" s="4">
        <v>2</v>
      </c>
      <c r="I2" s="4">
        <v>1</v>
      </c>
      <c r="J2" s="4">
        <v>2</v>
      </c>
      <c r="K2" s="4" t="s">
        <v>30</v>
      </c>
      <c r="L2" s="4">
        <v>256</v>
      </c>
      <c r="M2" s="4">
        <v>256</v>
      </c>
      <c r="N2" s="4" t="s">
        <v>31</v>
      </c>
      <c r="O2" s="4" t="s">
        <v>32</v>
      </c>
      <c r="P2" s="4" t="s">
        <v>33</v>
      </c>
      <c r="Q2" s="4">
        <v>0</v>
      </c>
      <c r="R2" s="7">
        <v>44582</v>
      </c>
      <c r="S2" s="6">
        <v>44721</v>
      </c>
      <c r="T2" s="4" t="s">
        <v>34</v>
      </c>
      <c r="U2" s="4">
        <v>256</v>
      </c>
      <c r="V2" s="4">
        <v>0</v>
      </c>
      <c r="W2" s="4">
        <v>0</v>
      </c>
      <c r="X2" s="4" t="s">
        <v>35</v>
      </c>
      <c r="Y2" s="4" t="s">
        <v>36</v>
      </c>
      <c r="Z2" s="4" t="s">
        <v>37</v>
      </c>
    </row>
    <row r="3" s="4" customFormat="1" spans="1:25">
      <c r="A3" s="4" t="s">
        <v>38</v>
      </c>
      <c r="B3" s="4" t="s">
        <v>26</v>
      </c>
      <c r="C3" s="4" t="s">
        <v>27</v>
      </c>
      <c r="D3" s="4" t="s">
        <v>39</v>
      </c>
      <c r="E3" s="4" t="s">
        <v>40</v>
      </c>
      <c r="F3" s="6">
        <v>44717</v>
      </c>
      <c r="G3" s="6">
        <v>44718</v>
      </c>
      <c r="H3" s="4">
        <v>1</v>
      </c>
      <c r="I3" s="4">
        <v>1</v>
      </c>
      <c r="J3" s="4">
        <v>1</v>
      </c>
      <c r="K3" s="4" t="s">
        <v>30</v>
      </c>
      <c r="L3" s="4">
        <v>45</v>
      </c>
      <c r="M3" s="4">
        <v>45</v>
      </c>
      <c r="N3" s="4" t="s">
        <v>41</v>
      </c>
      <c r="O3" s="4" t="s">
        <v>32</v>
      </c>
      <c r="P3" s="4" t="s">
        <v>33</v>
      </c>
      <c r="Q3" s="4">
        <v>0</v>
      </c>
      <c r="R3" s="7">
        <v>44656</v>
      </c>
      <c r="S3" s="6">
        <v>44721</v>
      </c>
      <c r="T3" s="4" t="s">
        <v>34</v>
      </c>
      <c r="U3" s="4">
        <v>45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44717</v>
      </c>
      <c r="G4" s="6">
        <v>44718</v>
      </c>
      <c r="H4" s="4">
        <v>1</v>
      </c>
      <c r="I4" s="4">
        <v>1</v>
      </c>
      <c r="J4" s="4">
        <v>1</v>
      </c>
      <c r="K4" s="4" t="s">
        <v>30</v>
      </c>
      <c r="L4" s="4">
        <v>160</v>
      </c>
      <c r="M4" s="4">
        <v>160</v>
      </c>
      <c r="N4" s="4" t="s">
        <v>45</v>
      </c>
      <c r="O4" s="4" t="s">
        <v>32</v>
      </c>
      <c r="P4" s="4" t="s">
        <v>33</v>
      </c>
      <c r="Q4" s="4">
        <v>0</v>
      </c>
      <c r="R4" s="7">
        <v>44657</v>
      </c>
      <c r="S4" s="6">
        <v>44721</v>
      </c>
      <c r="T4" s="4" t="s">
        <v>34</v>
      </c>
      <c r="U4" s="4">
        <v>160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44716</v>
      </c>
      <c r="G5" s="6">
        <v>44718</v>
      </c>
      <c r="H5" s="4">
        <v>1</v>
      </c>
      <c r="I5" s="4">
        <v>2</v>
      </c>
      <c r="J5" s="4">
        <v>2</v>
      </c>
      <c r="K5" s="4" t="s">
        <v>30</v>
      </c>
      <c r="L5" s="4">
        <v>138</v>
      </c>
      <c r="M5" s="4">
        <v>138</v>
      </c>
      <c r="N5" s="4" t="s">
        <v>51</v>
      </c>
      <c r="O5" s="4" t="s">
        <v>32</v>
      </c>
      <c r="P5" s="4" t="s">
        <v>33</v>
      </c>
      <c r="Q5" s="4">
        <v>0</v>
      </c>
      <c r="R5" s="7">
        <v>44675</v>
      </c>
      <c r="S5" s="6">
        <v>44721</v>
      </c>
      <c r="T5" s="4" t="s">
        <v>34</v>
      </c>
      <c r="U5" s="4">
        <v>138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44715</v>
      </c>
      <c r="G6" s="6">
        <v>44718</v>
      </c>
      <c r="H6" s="4">
        <v>1</v>
      </c>
      <c r="I6" s="4">
        <v>3</v>
      </c>
      <c r="J6" s="4">
        <v>3</v>
      </c>
      <c r="K6" s="4" t="s">
        <v>30</v>
      </c>
      <c r="L6" s="4">
        <v>884</v>
      </c>
      <c r="M6" s="4">
        <v>884</v>
      </c>
      <c r="N6" s="4" t="s">
        <v>55</v>
      </c>
      <c r="O6" s="4" t="s">
        <v>32</v>
      </c>
      <c r="P6" s="4" t="s">
        <v>33</v>
      </c>
      <c r="Q6" s="4">
        <v>0</v>
      </c>
      <c r="R6" s="7">
        <v>44683</v>
      </c>
      <c r="S6" s="6">
        <v>44721</v>
      </c>
      <c r="T6" s="4" t="s">
        <v>34</v>
      </c>
      <c r="U6" s="4">
        <v>884</v>
      </c>
      <c r="V6" s="4">
        <v>0</v>
      </c>
      <c r="W6" s="4">
        <v>0</v>
      </c>
      <c r="X6" s="4" t="s">
        <v>35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44716</v>
      </c>
      <c r="G7" s="6">
        <v>44718</v>
      </c>
      <c r="H7" s="4">
        <v>1</v>
      </c>
      <c r="I7" s="4">
        <v>2</v>
      </c>
      <c r="J7" s="4">
        <v>2</v>
      </c>
      <c r="K7" s="4" t="s">
        <v>30</v>
      </c>
      <c r="L7" s="4">
        <v>164</v>
      </c>
      <c r="M7" s="4">
        <v>164</v>
      </c>
      <c r="N7" s="4" t="s">
        <v>60</v>
      </c>
      <c r="O7" s="4" t="s">
        <v>32</v>
      </c>
      <c r="P7" s="4" t="s">
        <v>33</v>
      </c>
      <c r="Q7" s="4">
        <v>0</v>
      </c>
      <c r="R7" s="7">
        <v>44686</v>
      </c>
      <c r="S7" s="6">
        <v>44721</v>
      </c>
      <c r="T7" s="4" t="s">
        <v>34</v>
      </c>
      <c r="U7" s="4">
        <v>164</v>
      </c>
      <c r="V7" s="4">
        <v>0</v>
      </c>
      <c r="W7" s="4">
        <v>0</v>
      </c>
      <c r="X7" s="4" t="s">
        <v>61</v>
      </c>
      <c r="Y7" s="4" t="s">
        <v>35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44714</v>
      </c>
      <c r="G8" s="6">
        <v>44718</v>
      </c>
      <c r="H8" s="4">
        <v>1</v>
      </c>
      <c r="I8" s="4">
        <v>4</v>
      </c>
      <c r="J8" s="4">
        <v>4</v>
      </c>
      <c r="K8" s="4" t="s">
        <v>30</v>
      </c>
      <c r="L8" s="4">
        <v>368</v>
      </c>
      <c r="M8" s="4">
        <v>368</v>
      </c>
      <c r="N8" s="4" t="s">
        <v>65</v>
      </c>
      <c r="O8" s="4" t="s">
        <v>32</v>
      </c>
      <c r="P8" s="4" t="s">
        <v>33</v>
      </c>
      <c r="Q8" s="4">
        <v>0</v>
      </c>
      <c r="R8" s="7">
        <v>44687</v>
      </c>
      <c r="S8" s="6">
        <v>44721</v>
      </c>
      <c r="T8" s="4" t="s">
        <v>34</v>
      </c>
      <c r="U8" s="4">
        <v>368</v>
      </c>
      <c r="V8" s="4">
        <v>0</v>
      </c>
      <c r="W8" s="4">
        <v>0</v>
      </c>
      <c r="X8" s="4" t="s">
        <v>66</v>
      </c>
      <c r="Y8" s="4" t="s">
        <v>35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44716</v>
      </c>
      <c r="G9" s="6">
        <v>44718</v>
      </c>
      <c r="H9" s="4">
        <v>1</v>
      </c>
      <c r="I9" s="4">
        <v>2</v>
      </c>
      <c r="J9" s="4">
        <v>2</v>
      </c>
      <c r="K9" s="4" t="s">
        <v>30</v>
      </c>
      <c r="L9" s="4">
        <v>92</v>
      </c>
      <c r="M9" s="4">
        <v>92</v>
      </c>
      <c r="N9" s="4" t="s">
        <v>70</v>
      </c>
      <c r="O9" s="4" t="s">
        <v>32</v>
      </c>
      <c r="P9" s="4" t="s">
        <v>33</v>
      </c>
      <c r="Q9" s="4">
        <v>0</v>
      </c>
      <c r="R9" s="7">
        <v>44688</v>
      </c>
      <c r="S9" s="6">
        <v>44721</v>
      </c>
      <c r="T9" s="4" t="s">
        <v>34</v>
      </c>
      <c r="U9" s="4">
        <v>92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67</v>
      </c>
      <c r="B10" s="4" t="s">
        <v>26</v>
      </c>
      <c r="C10" s="4" t="s">
        <v>71</v>
      </c>
      <c r="D10" s="4" t="s">
        <v>68</v>
      </c>
      <c r="E10" s="4" t="s">
        <v>69</v>
      </c>
      <c r="F10" s="6">
        <v>44716</v>
      </c>
      <c r="G10" s="6">
        <v>44718</v>
      </c>
      <c r="H10" s="4">
        <v>1</v>
      </c>
      <c r="I10" s="4">
        <v>2</v>
      </c>
      <c r="J10" s="4">
        <v>2</v>
      </c>
      <c r="K10" s="4" t="s">
        <v>30</v>
      </c>
      <c r="L10" s="4">
        <v>-92</v>
      </c>
      <c r="M10" s="4">
        <v>-92</v>
      </c>
      <c r="N10" s="4" t="s">
        <v>70</v>
      </c>
      <c r="O10" s="4" t="s">
        <v>32</v>
      </c>
      <c r="P10" s="4" t="s">
        <v>33</v>
      </c>
      <c r="Q10" s="4">
        <v>0</v>
      </c>
      <c r="R10" s="7">
        <v>44688</v>
      </c>
      <c r="S10" s="6">
        <v>44721</v>
      </c>
      <c r="T10" s="4" t="s">
        <v>34</v>
      </c>
      <c r="U10" s="4">
        <v>-92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73</v>
      </c>
      <c r="E11" s="4" t="s">
        <v>74</v>
      </c>
      <c r="F11" s="6">
        <v>44717</v>
      </c>
      <c r="G11" s="6">
        <v>44718</v>
      </c>
      <c r="H11" s="4">
        <v>1</v>
      </c>
      <c r="I11" s="4">
        <v>1</v>
      </c>
      <c r="J11" s="4">
        <v>1</v>
      </c>
      <c r="K11" s="4" t="s">
        <v>30</v>
      </c>
      <c r="L11" s="4">
        <v>97</v>
      </c>
      <c r="M11" s="4">
        <v>97</v>
      </c>
      <c r="N11" s="4" t="s">
        <v>75</v>
      </c>
      <c r="O11" s="4" t="s">
        <v>32</v>
      </c>
      <c r="P11" s="4" t="s">
        <v>33</v>
      </c>
      <c r="Q11" s="4">
        <v>0</v>
      </c>
      <c r="R11" s="7">
        <v>44690</v>
      </c>
      <c r="S11" s="6">
        <v>44721</v>
      </c>
      <c r="T11" s="4" t="s">
        <v>34</v>
      </c>
      <c r="U11" s="4">
        <v>97</v>
      </c>
      <c r="V11" s="4">
        <v>0</v>
      </c>
      <c r="W11" s="4">
        <v>0</v>
      </c>
      <c r="X11" s="4" t="s">
        <v>76</v>
      </c>
      <c r="Y11" s="4" t="s">
        <v>77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79</v>
      </c>
      <c r="E12" s="4" t="s">
        <v>80</v>
      </c>
      <c r="F12" s="6">
        <v>44717</v>
      </c>
      <c r="G12" s="6">
        <v>44718</v>
      </c>
      <c r="H12" s="4">
        <v>1</v>
      </c>
      <c r="I12" s="4">
        <v>1</v>
      </c>
      <c r="J12" s="4">
        <v>1</v>
      </c>
      <c r="K12" s="4" t="s">
        <v>30</v>
      </c>
      <c r="L12" s="4">
        <v>197</v>
      </c>
      <c r="M12" s="4">
        <v>197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44692</v>
      </c>
      <c r="S12" s="6">
        <v>44721</v>
      </c>
      <c r="T12" s="4" t="s">
        <v>34</v>
      </c>
      <c r="U12" s="4">
        <v>197</v>
      </c>
      <c r="V12" s="4">
        <v>0</v>
      </c>
      <c r="W12" s="4">
        <v>0</v>
      </c>
      <c r="X12" s="4" t="s">
        <v>35</v>
      </c>
      <c r="Y12" s="4" t="s">
        <v>82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44717</v>
      </c>
      <c r="G13" s="6">
        <v>44718</v>
      </c>
      <c r="H13" s="4">
        <v>1</v>
      </c>
      <c r="I13" s="4">
        <v>1</v>
      </c>
      <c r="J13" s="4">
        <v>1</v>
      </c>
      <c r="K13" s="4" t="s">
        <v>30</v>
      </c>
      <c r="L13" s="4">
        <v>276</v>
      </c>
      <c r="M13" s="4">
        <v>276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44694</v>
      </c>
      <c r="S13" s="6">
        <v>44721</v>
      </c>
      <c r="T13" s="4" t="s">
        <v>34</v>
      </c>
      <c r="U13" s="4">
        <v>276</v>
      </c>
      <c r="V13" s="4">
        <v>0</v>
      </c>
      <c r="W13" s="4">
        <v>0</v>
      </c>
      <c r="X13" s="4" t="s">
        <v>35</v>
      </c>
      <c r="Y13" s="4" t="s">
        <v>87</v>
      </c>
    </row>
    <row r="14" s="4" customFormat="1" spans="1:25">
      <c r="A14" s="4" t="s">
        <v>88</v>
      </c>
      <c r="B14" s="4" t="s">
        <v>26</v>
      </c>
      <c r="C14" s="4" t="s">
        <v>27</v>
      </c>
      <c r="D14" s="4" t="s">
        <v>89</v>
      </c>
      <c r="E14" s="4" t="s">
        <v>90</v>
      </c>
      <c r="F14" s="6">
        <v>44717</v>
      </c>
      <c r="G14" s="6">
        <v>44718</v>
      </c>
      <c r="H14" s="4">
        <v>1</v>
      </c>
      <c r="I14" s="4">
        <v>1</v>
      </c>
      <c r="J14" s="4">
        <v>1</v>
      </c>
      <c r="K14" s="4" t="s">
        <v>30</v>
      </c>
      <c r="L14" s="4">
        <v>237</v>
      </c>
      <c r="M14" s="4">
        <v>237</v>
      </c>
      <c r="N14" s="4" t="s">
        <v>91</v>
      </c>
      <c r="O14" s="4" t="s">
        <v>32</v>
      </c>
      <c r="P14" s="4" t="s">
        <v>33</v>
      </c>
      <c r="Q14" s="4">
        <v>0</v>
      </c>
      <c r="R14" s="7">
        <v>44697</v>
      </c>
      <c r="S14" s="6">
        <v>44721</v>
      </c>
      <c r="T14" s="4" t="s">
        <v>34</v>
      </c>
      <c r="U14" s="4">
        <v>237</v>
      </c>
      <c r="V14" s="4">
        <v>0</v>
      </c>
      <c r="W14" s="4">
        <v>0</v>
      </c>
      <c r="X14" s="4" t="s">
        <v>92</v>
      </c>
      <c r="Y14" s="4" t="s">
        <v>93</v>
      </c>
    </row>
    <row r="15" s="4" customFormat="1" spans="1:25">
      <c r="A15" s="4" t="s">
        <v>94</v>
      </c>
      <c r="B15" s="4" t="s">
        <v>26</v>
      </c>
      <c r="C15" s="4" t="s">
        <v>27</v>
      </c>
      <c r="D15" s="4" t="s">
        <v>95</v>
      </c>
      <c r="E15" s="4" t="s">
        <v>96</v>
      </c>
      <c r="F15" s="6">
        <v>44716</v>
      </c>
      <c r="G15" s="6">
        <v>44718</v>
      </c>
      <c r="H15" s="4">
        <v>1</v>
      </c>
      <c r="I15" s="4">
        <v>2</v>
      </c>
      <c r="J15" s="4">
        <v>2</v>
      </c>
      <c r="K15" s="4" t="s">
        <v>30</v>
      </c>
      <c r="L15" s="4">
        <v>54</v>
      </c>
      <c r="M15" s="4">
        <v>54</v>
      </c>
      <c r="N15" s="4" t="s">
        <v>97</v>
      </c>
      <c r="O15" s="4" t="s">
        <v>32</v>
      </c>
      <c r="P15" s="4" t="s">
        <v>33</v>
      </c>
      <c r="Q15" s="4">
        <v>0</v>
      </c>
      <c r="R15" s="7">
        <v>44702</v>
      </c>
      <c r="S15" s="6">
        <v>44721</v>
      </c>
      <c r="T15" s="4" t="s">
        <v>34</v>
      </c>
      <c r="U15" s="4">
        <v>54</v>
      </c>
      <c r="V15" s="4">
        <v>0</v>
      </c>
      <c r="W15" s="4">
        <v>0</v>
      </c>
      <c r="X15" s="4" t="s">
        <v>35</v>
      </c>
      <c r="Y15" s="4" t="s">
        <v>98</v>
      </c>
    </row>
    <row r="16" s="4" customFormat="1" spans="1:25">
      <c r="A16" s="4" t="s">
        <v>99</v>
      </c>
      <c r="B16" s="4" t="s">
        <v>26</v>
      </c>
      <c r="C16" s="4" t="s">
        <v>27</v>
      </c>
      <c r="D16" s="4" t="s">
        <v>100</v>
      </c>
      <c r="E16" s="4" t="s">
        <v>101</v>
      </c>
      <c r="F16" s="6">
        <v>44717</v>
      </c>
      <c r="G16" s="6">
        <v>44718</v>
      </c>
      <c r="H16" s="4">
        <v>1</v>
      </c>
      <c r="I16" s="4">
        <v>1</v>
      </c>
      <c r="J16" s="4">
        <v>1</v>
      </c>
      <c r="K16" s="4" t="s">
        <v>30</v>
      </c>
      <c r="L16" s="4">
        <v>66</v>
      </c>
      <c r="M16" s="4">
        <v>66</v>
      </c>
      <c r="N16" s="4" t="s">
        <v>102</v>
      </c>
      <c r="O16" s="4" t="s">
        <v>32</v>
      </c>
      <c r="P16" s="4" t="s">
        <v>33</v>
      </c>
      <c r="Q16" s="4">
        <v>0</v>
      </c>
      <c r="R16" s="7">
        <v>44703</v>
      </c>
      <c r="S16" s="6">
        <v>44721</v>
      </c>
      <c r="T16" s="4" t="s">
        <v>34</v>
      </c>
      <c r="U16" s="4">
        <v>66</v>
      </c>
      <c r="V16" s="4">
        <v>0</v>
      </c>
      <c r="W16" s="4">
        <v>0</v>
      </c>
      <c r="X16" s="4" t="s">
        <v>103</v>
      </c>
      <c r="Y16" s="4" t="s">
        <v>35</v>
      </c>
    </row>
    <row r="17" s="4" customFormat="1" spans="1:25">
      <c r="A17" s="4" t="s">
        <v>104</v>
      </c>
      <c r="B17" s="4" t="s">
        <v>26</v>
      </c>
      <c r="C17" s="4" t="s">
        <v>27</v>
      </c>
      <c r="D17" s="4" t="s">
        <v>105</v>
      </c>
      <c r="E17" s="4" t="s">
        <v>106</v>
      </c>
      <c r="F17" s="6">
        <v>44716</v>
      </c>
      <c r="G17" s="6">
        <v>44718</v>
      </c>
      <c r="H17" s="4">
        <v>1</v>
      </c>
      <c r="I17" s="4">
        <v>2</v>
      </c>
      <c r="J17" s="4">
        <v>2</v>
      </c>
      <c r="K17" s="4" t="s">
        <v>30</v>
      </c>
      <c r="L17" s="4">
        <v>245</v>
      </c>
      <c r="M17" s="4">
        <v>245</v>
      </c>
      <c r="N17" s="4" t="s">
        <v>107</v>
      </c>
      <c r="O17" s="4" t="s">
        <v>32</v>
      </c>
      <c r="P17" s="4" t="s">
        <v>33</v>
      </c>
      <c r="Q17" s="4">
        <v>0</v>
      </c>
      <c r="R17" s="7">
        <v>44707</v>
      </c>
      <c r="S17" s="6">
        <v>44721</v>
      </c>
      <c r="T17" s="4" t="s">
        <v>34</v>
      </c>
      <c r="U17" s="4">
        <v>245</v>
      </c>
      <c r="V17" s="4">
        <v>0</v>
      </c>
      <c r="W17" s="4">
        <v>0</v>
      </c>
      <c r="X17" s="4" t="s">
        <v>108</v>
      </c>
      <c r="Y17" s="4" t="s">
        <v>109</v>
      </c>
    </row>
    <row r="18" s="4" customFormat="1" spans="1:25">
      <c r="A18" s="4" t="s">
        <v>72</v>
      </c>
      <c r="B18" s="4" t="s">
        <v>26</v>
      </c>
      <c r="C18" s="4" t="s">
        <v>71</v>
      </c>
      <c r="D18" s="4" t="s">
        <v>73</v>
      </c>
      <c r="E18" s="4" t="s">
        <v>74</v>
      </c>
      <c r="F18" s="6">
        <v>44717</v>
      </c>
      <c r="G18" s="6">
        <v>44718</v>
      </c>
      <c r="H18" s="4">
        <v>1</v>
      </c>
      <c r="I18" s="4">
        <v>1</v>
      </c>
      <c r="J18" s="4">
        <v>1</v>
      </c>
      <c r="K18" s="4" t="s">
        <v>30</v>
      </c>
      <c r="L18" s="4">
        <v>-97</v>
      </c>
      <c r="M18" s="4">
        <v>-97</v>
      </c>
      <c r="N18" s="4" t="s">
        <v>75</v>
      </c>
      <c r="O18" s="4" t="s">
        <v>32</v>
      </c>
      <c r="P18" s="4" t="s">
        <v>33</v>
      </c>
      <c r="Q18" s="4">
        <v>0</v>
      </c>
      <c r="R18" s="7">
        <v>44690</v>
      </c>
      <c r="S18" s="6">
        <v>44721</v>
      </c>
      <c r="T18" s="4" t="s">
        <v>34</v>
      </c>
      <c r="U18" s="4">
        <v>-97</v>
      </c>
      <c r="V18" s="4">
        <v>0</v>
      </c>
      <c r="W18" s="4">
        <v>0</v>
      </c>
      <c r="X18" s="4" t="s">
        <v>76</v>
      </c>
      <c r="Y18" s="4" t="s">
        <v>77</v>
      </c>
    </row>
    <row r="19" s="4" customFormat="1" spans="1:25">
      <c r="A19" s="4" t="s">
        <v>110</v>
      </c>
      <c r="B19" s="4" t="s">
        <v>26</v>
      </c>
      <c r="C19" s="4" t="s">
        <v>27</v>
      </c>
      <c r="D19" s="4" t="s">
        <v>100</v>
      </c>
      <c r="E19" s="4" t="s">
        <v>111</v>
      </c>
      <c r="F19" s="6">
        <v>44717</v>
      </c>
      <c r="G19" s="6">
        <v>44718</v>
      </c>
      <c r="H19" s="4">
        <v>1</v>
      </c>
      <c r="I19" s="4">
        <v>1</v>
      </c>
      <c r="J19" s="4">
        <v>1</v>
      </c>
      <c r="K19" s="4" t="s">
        <v>30</v>
      </c>
      <c r="L19" s="4">
        <v>68</v>
      </c>
      <c r="M19" s="4">
        <v>68</v>
      </c>
      <c r="N19" s="4" t="s">
        <v>112</v>
      </c>
      <c r="O19" s="4" t="s">
        <v>32</v>
      </c>
      <c r="P19" s="4" t="s">
        <v>33</v>
      </c>
      <c r="Q19" s="4">
        <v>0</v>
      </c>
      <c r="R19" s="7">
        <v>44712</v>
      </c>
      <c r="S19" s="6">
        <v>44721</v>
      </c>
      <c r="T19" s="4" t="s">
        <v>34</v>
      </c>
      <c r="U19" s="4">
        <v>68</v>
      </c>
      <c r="V19" s="4">
        <v>0</v>
      </c>
      <c r="W19" s="4">
        <v>0</v>
      </c>
      <c r="X19" s="4" t="s">
        <v>113</v>
      </c>
      <c r="Y19" s="4" t="s">
        <v>35</v>
      </c>
    </row>
    <row r="20" s="4" customFormat="1" spans="1:25">
      <c r="A20" s="4" t="s">
        <v>114</v>
      </c>
      <c r="B20" s="4" t="s">
        <v>26</v>
      </c>
      <c r="C20" s="4" t="s">
        <v>27</v>
      </c>
      <c r="D20" s="4" t="s">
        <v>115</v>
      </c>
      <c r="E20" s="4" t="s">
        <v>116</v>
      </c>
      <c r="F20" s="6">
        <v>44715</v>
      </c>
      <c r="G20" s="6">
        <v>44718</v>
      </c>
      <c r="H20" s="4">
        <v>1</v>
      </c>
      <c r="I20" s="4">
        <v>3</v>
      </c>
      <c r="J20" s="4">
        <v>3</v>
      </c>
      <c r="K20" s="4" t="s">
        <v>30</v>
      </c>
      <c r="L20" s="4">
        <v>1102</v>
      </c>
      <c r="M20" s="4">
        <v>1102</v>
      </c>
      <c r="N20" s="4" t="s">
        <v>117</v>
      </c>
      <c r="O20" s="4" t="s">
        <v>32</v>
      </c>
      <c r="P20" s="4" t="s">
        <v>33</v>
      </c>
      <c r="Q20" s="4">
        <v>0</v>
      </c>
      <c r="R20" s="7">
        <v>44712</v>
      </c>
      <c r="S20" s="6">
        <v>44721</v>
      </c>
      <c r="T20" s="4" t="s">
        <v>34</v>
      </c>
      <c r="U20" s="4">
        <v>1102</v>
      </c>
      <c r="V20" s="4">
        <v>0</v>
      </c>
      <c r="W20" s="4">
        <v>0</v>
      </c>
      <c r="X20" s="4" t="s">
        <v>118</v>
      </c>
      <c r="Y20" s="4" t="s">
        <v>119</v>
      </c>
    </row>
    <row r="21" s="4" customFormat="1" spans="1:25">
      <c r="A21" s="4" t="s">
        <v>120</v>
      </c>
      <c r="B21" s="4" t="s">
        <v>26</v>
      </c>
      <c r="C21" s="4" t="s">
        <v>27</v>
      </c>
      <c r="D21" s="4" t="s">
        <v>121</v>
      </c>
      <c r="E21" s="4" t="s">
        <v>122</v>
      </c>
      <c r="F21" s="6">
        <v>44717</v>
      </c>
      <c r="G21" s="6">
        <v>44718</v>
      </c>
      <c r="H21" s="4">
        <v>1</v>
      </c>
      <c r="I21" s="4">
        <v>1</v>
      </c>
      <c r="J21" s="4">
        <v>1</v>
      </c>
      <c r="K21" s="4" t="s">
        <v>30</v>
      </c>
      <c r="L21" s="4">
        <v>93</v>
      </c>
      <c r="M21" s="4">
        <v>93</v>
      </c>
      <c r="N21" s="4" t="s">
        <v>123</v>
      </c>
      <c r="O21" s="4" t="s">
        <v>32</v>
      </c>
      <c r="P21" s="4" t="s">
        <v>33</v>
      </c>
      <c r="Q21" s="4">
        <v>0</v>
      </c>
      <c r="R21" s="7">
        <v>44712</v>
      </c>
      <c r="S21" s="6">
        <v>44721</v>
      </c>
      <c r="T21" s="4" t="s">
        <v>34</v>
      </c>
      <c r="U21" s="4">
        <v>93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120</v>
      </c>
      <c r="B22" s="4" t="s">
        <v>26</v>
      </c>
      <c r="C22" s="4" t="s">
        <v>71</v>
      </c>
      <c r="D22" s="4" t="s">
        <v>121</v>
      </c>
      <c r="E22" s="4" t="s">
        <v>122</v>
      </c>
      <c r="F22" s="6">
        <v>44717</v>
      </c>
      <c r="G22" s="6">
        <v>44718</v>
      </c>
      <c r="H22" s="4">
        <v>1</v>
      </c>
      <c r="I22" s="4">
        <v>1</v>
      </c>
      <c r="J22" s="4">
        <v>1</v>
      </c>
      <c r="K22" s="4" t="s">
        <v>30</v>
      </c>
      <c r="L22" s="4">
        <v>-93</v>
      </c>
      <c r="M22" s="4">
        <v>-93</v>
      </c>
      <c r="N22" s="4" t="s">
        <v>123</v>
      </c>
      <c r="O22" s="4" t="s">
        <v>32</v>
      </c>
      <c r="P22" s="4" t="s">
        <v>33</v>
      </c>
      <c r="Q22" s="4">
        <v>0</v>
      </c>
      <c r="R22" s="7">
        <v>44712</v>
      </c>
      <c r="S22" s="6">
        <v>44721</v>
      </c>
      <c r="T22" s="4" t="s">
        <v>34</v>
      </c>
      <c r="U22" s="4">
        <v>-93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124</v>
      </c>
      <c r="B23" s="4" t="s">
        <v>26</v>
      </c>
      <c r="C23" s="4" t="s">
        <v>27</v>
      </c>
      <c r="D23" s="4" t="s">
        <v>125</v>
      </c>
      <c r="E23" s="4" t="s">
        <v>126</v>
      </c>
      <c r="F23" s="6">
        <v>44717</v>
      </c>
      <c r="G23" s="6">
        <v>44718</v>
      </c>
      <c r="H23" s="4">
        <v>1</v>
      </c>
      <c r="I23" s="4">
        <v>1</v>
      </c>
      <c r="J23" s="4">
        <v>1</v>
      </c>
      <c r="K23" s="4" t="s">
        <v>30</v>
      </c>
      <c r="L23" s="4">
        <v>48</v>
      </c>
      <c r="M23" s="4">
        <v>48</v>
      </c>
      <c r="N23" s="4" t="s">
        <v>127</v>
      </c>
      <c r="O23" s="4" t="s">
        <v>32</v>
      </c>
      <c r="P23" s="4" t="s">
        <v>33</v>
      </c>
      <c r="Q23" s="4">
        <v>0</v>
      </c>
      <c r="R23" s="7">
        <v>44714</v>
      </c>
      <c r="S23" s="6">
        <v>44721</v>
      </c>
      <c r="T23" s="4" t="s">
        <v>34</v>
      </c>
      <c r="U23" s="4">
        <v>48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128</v>
      </c>
      <c r="B24" s="4" t="s">
        <v>26</v>
      </c>
      <c r="C24" s="4" t="s">
        <v>27</v>
      </c>
      <c r="D24" s="4" t="s">
        <v>129</v>
      </c>
      <c r="E24" s="4" t="s">
        <v>130</v>
      </c>
      <c r="F24" s="6">
        <v>44716</v>
      </c>
      <c r="G24" s="6">
        <v>44718</v>
      </c>
      <c r="H24" s="4">
        <v>1</v>
      </c>
      <c r="I24" s="4">
        <v>2</v>
      </c>
      <c r="J24" s="4">
        <v>2</v>
      </c>
      <c r="K24" s="4" t="s">
        <v>30</v>
      </c>
      <c r="L24" s="4">
        <v>564</v>
      </c>
      <c r="M24" s="4">
        <v>564</v>
      </c>
      <c r="N24" s="4" t="s">
        <v>131</v>
      </c>
      <c r="O24" s="4" t="s">
        <v>32</v>
      </c>
      <c r="P24" s="4" t="s">
        <v>33</v>
      </c>
      <c r="Q24" s="4">
        <v>0</v>
      </c>
      <c r="R24" s="7">
        <v>44716</v>
      </c>
      <c r="S24" s="6">
        <v>44721</v>
      </c>
      <c r="T24" s="4" t="s">
        <v>34</v>
      </c>
      <c r="U24" s="4">
        <v>564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132</v>
      </c>
      <c r="B25" s="4" t="s">
        <v>26</v>
      </c>
      <c r="C25" s="4" t="s">
        <v>27</v>
      </c>
      <c r="D25" s="4" t="s">
        <v>133</v>
      </c>
      <c r="E25" s="4" t="s">
        <v>134</v>
      </c>
      <c r="F25" s="6">
        <v>44717</v>
      </c>
      <c r="G25" s="6">
        <v>44718</v>
      </c>
      <c r="H25" s="4">
        <v>1</v>
      </c>
      <c r="I25" s="4">
        <v>1</v>
      </c>
      <c r="J25" s="4">
        <v>1</v>
      </c>
      <c r="K25" s="4" t="s">
        <v>30</v>
      </c>
      <c r="L25" s="4">
        <v>34</v>
      </c>
      <c r="M25" s="4">
        <v>34</v>
      </c>
      <c r="N25" s="4" t="s">
        <v>135</v>
      </c>
      <c r="O25" s="4" t="s">
        <v>32</v>
      </c>
      <c r="P25" s="4" t="s">
        <v>33</v>
      </c>
      <c r="Q25" s="4">
        <v>0</v>
      </c>
      <c r="R25" s="7">
        <v>44716</v>
      </c>
      <c r="S25" s="6">
        <v>44721</v>
      </c>
      <c r="T25" s="4" t="s">
        <v>34</v>
      </c>
      <c r="U25" s="4">
        <v>34</v>
      </c>
      <c r="V25" s="4">
        <v>0</v>
      </c>
      <c r="W25" s="4">
        <v>0</v>
      </c>
      <c r="X25" s="4" t="s">
        <v>35</v>
      </c>
      <c r="Y25" s="4" t="s">
        <v>136</v>
      </c>
    </row>
    <row r="26" s="4" customFormat="1" spans="1:25">
      <c r="A26" s="4" t="s">
        <v>137</v>
      </c>
      <c r="B26" s="4" t="s">
        <v>26</v>
      </c>
      <c r="C26" s="4" t="s">
        <v>27</v>
      </c>
      <c r="D26" s="4" t="s">
        <v>138</v>
      </c>
      <c r="E26" s="4" t="s">
        <v>139</v>
      </c>
      <c r="F26" s="6">
        <v>44717</v>
      </c>
      <c r="G26" s="6">
        <v>44718</v>
      </c>
      <c r="H26" s="4">
        <v>1</v>
      </c>
      <c r="I26" s="4">
        <v>1</v>
      </c>
      <c r="J26" s="4">
        <v>1</v>
      </c>
      <c r="K26" s="4" t="s">
        <v>30</v>
      </c>
      <c r="L26" s="4">
        <v>120</v>
      </c>
      <c r="M26" s="4">
        <v>120</v>
      </c>
      <c r="N26" s="4" t="s">
        <v>140</v>
      </c>
      <c r="O26" s="4" t="s">
        <v>32</v>
      </c>
      <c r="P26" s="4" t="s">
        <v>33</v>
      </c>
      <c r="Q26" s="4">
        <v>0</v>
      </c>
      <c r="R26" s="7">
        <v>44717</v>
      </c>
      <c r="S26" s="6">
        <v>44721</v>
      </c>
      <c r="T26" s="4" t="s">
        <v>34</v>
      </c>
      <c r="U26" s="4">
        <v>120</v>
      </c>
      <c r="V26" s="4">
        <v>0</v>
      </c>
      <c r="W26" s="4">
        <v>0</v>
      </c>
      <c r="X26" s="4" t="s">
        <v>141</v>
      </c>
      <c r="Y26" s="4" t="s">
        <v>35</v>
      </c>
    </row>
    <row r="27" s="4" customFormat="1" spans="1:25">
      <c r="A27" s="4" t="s">
        <v>142</v>
      </c>
      <c r="B27" s="4" t="s">
        <v>26</v>
      </c>
      <c r="C27" s="4" t="s">
        <v>27</v>
      </c>
      <c r="D27" s="4" t="s">
        <v>143</v>
      </c>
      <c r="E27" s="4" t="s">
        <v>144</v>
      </c>
      <c r="F27" s="6">
        <v>44717</v>
      </c>
      <c r="G27" s="6">
        <v>44718</v>
      </c>
      <c r="H27" s="4">
        <v>1</v>
      </c>
      <c r="I27" s="4">
        <v>1</v>
      </c>
      <c r="J27" s="4">
        <v>1</v>
      </c>
      <c r="K27" s="4" t="s">
        <v>30</v>
      </c>
      <c r="L27" s="4">
        <v>47</v>
      </c>
      <c r="M27" s="4">
        <v>47</v>
      </c>
      <c r="N27" s="4" t="s">
        <v>145</v>
      </c>
      <c r="O27" s="4" t="s">
        <v>32</v>
      </c>
      <c r="P27" s="4" t="s">
        <v>33</v>
      </c>
      <c r="Q27" s="4">
        <v>0</v>
      </c>
      <c r="R27" s="7">
        <v>44717</v>
      </c>
      <c r="S27" s="6">
        <v>44721</v>
      </c>
      <c r="T27" s="4" t="s">
        <v>34</v>
      </c>
      <c r="U27" s="4">
        <v>47</v>
      </c>
      <c r="V27" s="4">
        <v>0</v>
      </c>
      <c r="W27" s="4">
        <v>0</v>
      </c>
      <c r="X27" s="4" t="s">
        <v>146</v>
      </c>
      <c r="Y27" s="4" t="s">
        <v>35</v>
      </c>
    </row>
    <row r="28" s="4" customFormat="1" spans="1:25">
      <c r="A28" s="4" t="s">
        <v>147</v>
      </c>
      <c r="B28" s="4" t="s">
        <v>26</v>
      </c>
      <c r="C28" s="4" t="s">
        <v>27</v>
      </c>
      <c r="D28" s="4" t="s">
        <v>148</v>
      </c>
      <c r="E28" s="4" t="s">
        <v>149</v>
      </c>
      <c r="F28" s="6">
        <v>44717</v>
      </c>
      <c r="G28" s="6">
        <v>44718</v>
      </c>
      <c r="H28" s="4">
        <v>1</v>
      </c>
      <c r="I28" s="4">
        <v>1</v>
      </c>
      <c r="J28" s="4">
        <v>1</v>
      </c>
      <c r="K28" s="4" t="s">
        <v>30</v>
      </c>
      <c r="L28" s="4">
        <v>51</v>
      </c>
      <c r="M28" s="4">
        <v>51</v>
      </c>
      <c r="N28" s="4" t="s">
        <v>150</v>
      </c>
      <c r="O28" s="4" t="s">
        <v>32</v>
      </c>
      <c r="P28" s="4" t="s">
        <v>33</v>
      </c>
      <c r="Q28" s="4">
        <v>0</v>
      </c>
      <c r="R28" s="7">
        <v>44717</v>
      </c>
      <c r="S28" s="6">
        <v>44721</v>
      </c>
      <c r="T28" s="4" t="s">
        <v>34</v>
      </c>
      <c r="U28" s="4">
        <v>51</v>
      </c>
      <c r="V28" s="4">
        <v>0</v>
      </c>
      <c r="W28" s="4">
        <v>0</v>
      </c>
      <c r="X28" s="4" t="s">
        <v>151</v>
      </c>
      <c r="Y28" s="4" t="s">
        <v>35</v>
      </c>
    </row>
    <row r="29" s="4" customFormat="1" spans="1:25">
      <c r="A29" s="4" t="s">
        <v>152</v>
      </c>
      <c r="B29" s="4" t="s">
        <v>26</v>
      </c>
      <c r="C29" s="4" t="s">
        <v>153</v>
      </c>
      <c r="D29" s="4" t="s">
        <v>154</v>
      </c>
      <c r="E29" s="4" t="s">
        <v>155</v>
      </c>
      <c r="F29" s="6">
        <v>44707</v>
      </c>
      <c r="G29" s="6">
        <v>44709</v>
      </c>
      <c r="H29" s="4">
        <v>1</v>
      </c>
      <c r="I29" s="4">
        <v>2</v>
      </c>
      <c r="J29" s="4">
        <v>2</v>
      </c>
      <c r="K29" s="4" t="s">
        <v>30</v>
      </c>
      <c r="L29" s="4">
        <v>-278</v>
      </c>
      <c r="M29" s="4">
        <v>-278</v>
      </c>
      <c r="N29" s="4" t="s">
        <v>156</v>
      </c>
      <c r="O29" s="4" t="s">
        <v>32</v>
      </c>
      <c r="P29" s="4" t="s">
        <v>33</v>
      </c>
      <c r="Q29" s="4">
        <v>0</v>
      </c>
      <c r="R29" s="7">
        <v>44698</v>
      </c>
      <c r="S29" s="6">
        <v>44721</v>
      </c>
      <c r="T29" s="4" t="s">
        <v>34</v>
      </c>
      <c r="U29" s="4">
        <v>-278</v>
      </c>
      <c r="V29" s="4">
        <v>0</v>
      </c>
      <c r="W29" s="4">
        <v>0</v>
      </c>
      <c r="X29" s="4" t="s">
        <v>157</v>
      </c>
      <c r="Y29" s="4" t="s">
        <v>158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5"/>
  <sheetViews>
    <sheetView tabSelected="1" workbookViewId="0">
      <selection activeCell="N2" sqref="N2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159</v>
      </c>
    </row>
    <row r="2" s="4" customFormat="1" spans="1:9">
      <c r="A2" s="5">
        <v>17207223402</v>
      </c>
      <c r="B2" s="6">
        <v>44717</v>
      </c>
      <c r="C2" s="6">
        <v>44718</v>
      </c>
      <c r="D2" s="4">
        <v>256</v>
      </c>
      <c r="E2" s="4" t="str">
        <f>VLOOKUP(A2,HOP!A:L,12,0)</f>
        <v>256.00</v>
      </c>
      <c r="F2" s="4" t="str">
        <f>VLOOKUP(A2,HOP!A:C,3,0)</f>
        <v>2403866</v>
      </c>
      <c r="G2" s="4">
        <f>D2-E2</f>
        <v>0</v>
      </c>
      <c r="H2" s="4" t="str">
        <f>$H$1&amp;F2</f>
        <v>，2403866</v>
      </c>
      <c r="I2" s="4" t="str">
        <f>VLOOKUP(A2,HOP!A:U,21,0)</f>
        <v>直连</v>
      </c>
    </row>
    <row r="3" s="4" customFormat="1" spans="1:9">
      <c r="A3" s="5">
        <v>17769035528</v>
      </c>
      <c r="B3" s="6">
        <v>44717</v>
      </c>
      <c r="C3" s="6">
        <v>44718</v>
      </c>
      <c r="D3" s="4">
        <v>45</v>
      </c>
      <c r="E3" s="4" t="str">
        <f>VLOOKUP(A3,HOP!A:L,12,0)</f>
        <v>45.00</v>
      </c>
      <c r="F3" s="4" t="str">
        <f>VLOOKUP(A3,HOP!A:C,3,0)</f>
        <v>2499116</v>
      </c>
      <c r="G3" s="4">
        <f t="shared" ref="G3:G26" si="0">D3-E3</f>
        <v>0</v>
      </c>
      <c r="H3" s="4" t="str">
        <f t="shared" ref="H3:H26" si="1">$H$1&amp;F3</f>
        <v>，2499116</v>
      </c>
      <c r="I3" s="4" t="str">
        <f>VLOOKUP(A3,HOP!A:U,21,0)</f>
        <v>直连</v>
      </c>
    </row>
    <row r="4" s="4" customFormat="1" spans="1:9">
      <c r="A4" s="5">
        <v>17771392695</v>
      </c>
      <c r="B4" s="6">
        <v>44717</v>
      </c>
      <c r="C4" s="6">
        <v>44718</v>
      </c>
      <c r="D4" s="4">
        <v>160</v>
      </c>
      <c r="E4" s="4" t="str">
        <f>VLOOKUP(A4,HOP!A:L,12,0)</f>
        <v>160.00</v>
      </c>
      <c r="F4" s="4" t="str">
        <f>VLOOKUP(A4,HOP!A:C,3,0)</f>
        <v>2500661</v>
      </c>
      <c r="G4" s="4">
        <f t="shared" si="0"/>
        <v>0</v>
      </c>
      <c r="H4" s="4" t="str">
        <f t="shared" si="1"/>
        <v>，2500661</v>
      </c>
      <c r="I4" s="4" t="str">
        <f>VLOOKUP(A4,HOP!A:U,21,0)</f>
        <v>直连</v>
      </c>
    </row>
    <row r="5" s="4" customFormat="1" spans="1:9">
      <c r="A5" s="5">
        <v>17843351612</v>
      </c>
      <c r="B5" s="6">
        <v>44716</v>
      </c>
      <c r="C5" s="6">
        <v>44718</v>
      </c>
      <c r="D5" s="4">
        <v>138</v>
      </c>
      <c r="E5" s="4" t="str">
        <f>VLOOKUP(A5,HOP!A:L,12,0)</f>
        <v>138.00</v>
      </c>
      <c r="F5" s="4" t="str">
        <f>VLOOKUP(A5,HOP!A:C,3,0)</f>
        <v>2523434</v>
      </c>
      <c r="G5" s="4">
        <f t="shared" si="0"/>
        <v>0</v>
      </c>
      <c r="H5" s="4" t="str">
        <f t="shared" si="1"/>
        <v>，2523434</v>
      </c>
      <c r="I5" s="4" t="str">
        <f>VLOOKUP(A5,HOP!A:U,21,0)</f>
        <v>直连</v>
      </c>
    </row>
    <row r="6" s="4" customFormat="1" spans="1:9">
      <c r="A6" s="5">
        <v>17878973214</v>
      </c>
      <c r="B6" s="6">
        <v>44715</v>
      </c>
      <c r="C6" s="6">
        <v>44718</v>
      </c>
      <c r="D6" s="4">
        <v>884</v>
      </c>
      <c r="E6" s="4" t="str">
        <f>VLOOKUP(A6,HOP!A:L,12,0)</f>
        <v>884.00</v>
      </c>
      <c r="F6" s="4" t="str">
        <f>VLOOKUP(A6,HOP!A:C,3,0)</f>
        <v>2533686</v>
      </c>
      <c r="G6" s="4">
        <f t="shared" si="0"/>
        <v>0</v>
      </c>
      <c r="H6" s="4" t="str">
        <f t="shared" si="1"/>
        <v>，2533686</v>
      </c>
      <c r="I6" s="4" t="str">
        <f>VLOOKUP(A6,HOP!A:U,21,0)</f>
        <v>直连</v>
      </c>
    </row>
    <row r="7" s="4" customFormat="1" spans="1:9">
      <c r="A7" s="5">
        <v>17895391400</v>
      </c>
      <c r="B7" s="6">
        <v>44716</v>
      </c>
      <c r="C7" s="6">
        <v>44718</v>
      </c>
      <c r="D7" s="4">
        <v>164</v>
      </c>
      <c r="E7" s="4" t="str">
        <f>VLOOKUP(A7,HOP!A:L,12,0)</f>
        <v>164.00</v>
      </c>
      <c r="F7" s="4" t="str">
        <f>VLOOKUP(A7,HOP!A:C,3,0)</f>
        <v>2538838</v>
      </c>
      <c r="G7" s="4">
        <f t="shared" si="0"/>
        <v>0</v>
      </c>
      <c r="H7" s="4" t="str">
        <f t="shared" si="1"/>
        <v>，2538838</v>
      </c>
      <c r="I7" s="4" t="str">
        <f>VLOOKUP(A7,HOP!A:U,21,0)</f>
        <v>直连</v>
      </c>
    </row>
    <row r="8" s="4" customFormat="1" spans="1:9">
      <c r="A8" s="5">
        <v>17896211965</v>
      </c>
      <c r="B8" s="6">
        <v>44714</v>
      </c>
      <c r="C8" s="6">
        <v>44718</v>
      </c>
      <c r="D8" s="4">
        <v>368</v>
      </c>
      <c r="E8" s="4" t="str">
        <f>VLOOKUP(A8,HOP!A:L,12,0)</f>
        <v>368.00</v>
      </c>
      <c r="F8" s="4" t="str">
        <f>VLOOKUP(A8,HOP!A:C,3,0)</f>
        <v>2539256</v>
      </c>
      <c r="G8" s="4">
        <f t="shared" si="0"/>
        <v>0</v>
      </c>
      <c r="H8" s="4" t="str">
        <f t="shared" si="1"/>
        <v>，2539256</v>
      </c>
      <c r="I8" s="4" t="str">
        <f>VLOOKUP(A8,HOP!A:U,21,0)</f>
        <v>直连</v>
      </c>
    </row>
    <row r="9" s="4" customFormat="1" hidden="1" spans="1:9">
      <c r="A9" s="5">
        <v>17902963562</v>
      </c>
      <c r="B9" s="6">
        <v>44716</v>
      </c>
      <c r="C9" s="6">
        <v>44718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17912214052</v>
      </c>
      <c r="B10" s="6">
        <v>44717</v>
      </c>
      <c r="C10" s="6">
        <v>44718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17920416641</v>
      </c>
      <c r="B11" s="6">
        <v>44717</v>
      </c>
      <c r="C11" s="6">
        <v>44718</v>
      </c>
      <c r="D11" s="4">
        <v>197</v>
      </c>
      <c r="E11" s="4" t="str">
        <f>VLOOKUP(A11,HOP!A:L,12,0)</f>
        <v>197.00</v>
      </c>
      <c r="F11" s="4" t="str">
        <f>VLOOKUP(A11,HOP!A:C,3,0)</f>
        <v>2547226</v>
      </c>
      <c r="G11" s="4">
        <f t="shared" si="0"/>
        <v>0</v>
      </c>
      <c r="H11" s="4" t="str">
        <f t="shared" si="1"/>
        <v>，2547226</v>
      </c>
      <c r="I11" s="4" t="str">
        <f>VLOOKUP(A11,HOP!A:U,21,0)</f>
        <v>直连</v>
      </c>
    </row>
    <row r="12" s="4" customFormat="1" spans="1:9">
      <c r="A12" s="5">
        <v>17926481555</v>
      </c>
      <c r="B12" s="6">
        <v>44717</v>
      </c>
      <c r="C12" s="6">
        <v>44718</v>
      </c>
      <c r="D12" s="4">
        <v>276</v>
      </c>
      <c r="E12" s="4" t="str">
        <f>VLOOKUP(A12,HOP!A:L,12,0)</f>
        <v>276.00</v>
      </c>
      <c r="F12" s="4" t="str">
        <f>VLOOKUP(A12,HOP!A:C,3,0)</f>
        <v>2548711</v>
      </c>
      <c r="G12" s="4">
        <f t="shared" si="0"/>
        <v>0</v>
      </c>
      <c r="H12" s="4" t="str">
        <f t="shared" si="1"/>
        <v>，2548711</v>
      </c>
      <c r="I12" s="4" t="str">
        <f>VLOOKUP(A12,HOP!A:U,21,0)</f>
        <v>直连</v>
      </c>
    </row>
    <row r="13" s="4" customFormat="1" spans="1:9">
      <c r="A13" s="5">
        <v>17944798322</v>
      </c>
      <c r="B13" s="6">
        <v>44717</v>
      </c>
      <c r="C13" s="6">
        <v>44718</v>
      </c>
      <c r="D13" s="4">
        <v>237</v>
      </c>
      <c r="E13" s="4" t="str">
        <f>VLOOKUP(A13,HOP!A:L,12,0)</f>
        <v>237.00</v>
      </c>
      <c r="F13" s="4" t="str">
        <f>VLOOKUP(A13,HOP!A:C,3,0)</f>
        <v>2553533</v>
      </c>
      <c r="G13" s="4">
        <f t="shared" si="0"/>
        <v>0</v>
      </c>
      <c r="H13" s="4" t="str">
        <f t="shared" si="1"/>
        <v>，2553533</v>
      </c>
      <c r="I13" s="4" t="str">
        <f>VLOOKUP(A13,HOP!A:U,21,0)</f>
        <v>直连</v>
      </c>
    </row>
    <row r="14" s="4" customFormat="1" spans="1:9">
      <c r="A14" s="5">
        <v>17972641237</v>
      </c>
      <c r="B14" s="6">
        <v>44716</v>
      </c>
      <c r="C14" s="6">
        <v>44718</v>
      </c>
      <c r="D14" s="4">
        <v>54</v>
      </c>
      <c r="E14" s="4" t="str">
        <f>VLOOKUP(A14,HOP!A:L,12,0)</f>
        <v>54.00</v>
      </c>
      <c r="F14" s="4" t="str">
        <f>VLOOKUP(A14,HOP!A:C,3,0)</f>
        <v>2559403</v>
      </c>
      <c r="G14" s="4">
        <f t="shared" si="0"/>
        <v>0</v>
      </c>
      <c r="H14" s="4" t="str">
        <f t="shared" si="1"/>
        <v>，2559403</v>
      </c>
      <c r="I14" s="4" t="str">
        <f>VLOOKUP(A14,HOP!A:U,21,0)</f>
        <v>直连</v>
      </c>
    </row>
    <row r="15" s="4" customFormat="1" spans="1:9">
      <c r="A15" s="5">
        <v>17977330244</v>
      </c>
      <c r="B15" s="6">
        <v>44717</v>
      </c>
      <c r="C15" s="6">
        <v>44718</v>
      </c>
      <c r="D15" s="4">
        <v>66</v>
      </c>
      <c r="E15" s="4" t="str">
        <f>VLOOKUP(A15,HOP!A:L,12,0)</f>
        <v>66.00</v>
      </c>
      <c r="F15" s="4" t="str">
        <f>VLOOKUP(A15,HOP!A:C,3,0)</f>
        <v>2560623</v>
      </c>
      <c r="G15" s="4">
        <f t="shared" si="0"/>
        <v>0</v>
      </c>
      <c r="H15" s="4" t="str">
        <f t="shared" si="1"/>
        <v>，2560623</v>
      </c>
      <c r="I15" s="4" t="str">
        <f>VLOOKUP(A15,HOP!A:U,21,0)</f>
        <v>直连</v>
      </c>
    </row>
    <row r="16" s="4" customFormat="1" spans="1:9">
      <c r="A16" s="5">
        <v>18001098995</v>
      </c>
      <c r="B16" s="6">
        <v>44716</v>
      </c>
      <c r="C16" s="6">
        <v>44718</v>
      </c>
      <c r="D16" s="4">
        <v>245</v>
      </c>
      <c r="E16" s="4" t="str">
        <f>VLOOKUP(A16,HOP!A:L,12,0)</f>
        <v>245.00</v>
      </c>
      <c r="F16" s="4" t="str">
        <f>VLOOKUP(A16,HOP!A:C,3,0)</f>
        <v>2564774</v>
      </c>
      <c r="G16" s="4">
        <f t="shared" si="0"/>
        <v>0</v>
      </c>
      <c r="H16" s="4" t="str">
        <f t="shared" si="1"/>
        <v>，2564774</v>
      </c>
      <c r="I16" s="4" t="str">
        <f>VLOOKUP(A16,HOP!A:U,21,0)</f>
        <v>直连</v>
      </c>
    </row>
    <row r="17" s="4" customFormat="1" spans="1:9">
      <c r="A17" s="5">
        <v>18025990691</v>
      </c>
      <c r="B17" s="6">
        <v>44717</v>
      </c>
      <c r="C17" s="6">
        <v>44718</v>
      </c>
      <c r="D17" s="4">
        <v>68</v>
      </c>
      <c r="E17" s="4" t="str">
        <f>VLOOKUP(A17,HOP!A:L,12,0)</f>
        <v>68.00</v>
      </c>
      <c r="F17" s="4" t="str">
        <f>VLOOKUP(A17,HOP!A:C,3,0)</f>
        <v>2570464</v>
      </c>
      <c r="G17" s="4">
        <f t="shared" si="0"/>
        <v>0</v>
      </c>
      <c r="H17" s="4" t="str">
        <f t="shared" si="1"/>
        <v>，2570464</v>
      </c>
      <c r="I17" s="4" t="str">
        <f>VLOOKUP(A17,HOP!A:U,21,0)</f>
        <v>直连</v>
      </c>
    </row>
    <row r="18" s="4" customFormat="1" spans="1:9">
      <c r="A18" s="5">
        <v>18028050517</v>
      </c>
      <c r="B18" s="6">
        <v>44715</v>
      </c>
      <c r="C18" s="6">
        <v>44718</v>
      </c>
      <c r="D18" s="4">
        <v>1102</v>
      </c>
      <c r="E18" s="4" t="str">
        <f>VLOOKUP(A18,HOP!A:L,12,0)</f>
        <v>1102.00</v>
      </c>
      <c r="F18" s="4" t="str">
        <f>VLOOKUP(A18,HOP!A:C,3,0)</f>
        <v>2570920</v>
      </c>
      <c r="G18" s="4">
        <f t="shared" si="0"/>
        <v>0</v>
      </c>
      <c r="H18" s="4" t="str">
        <f t="shared" si="1"/>
        <v>，2570920</v>
      </c>
      <c r="I18" s="4" t="str">
        <f>VLOOKUP(A18,HOP!A:U,21,0)</f>
        <v>直连</v>
      </c>
    </row>
    <row r="19" s="4" customFormat="1" hidden="1" spans="1:9">
      <c r="A19" s="5">
        <v>18029311206</v>
      </c>
      <c r="B19" s="6">
        <v>44717</v>
      </c>
      <c r="C19" s="6">
        <v>44718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spans="1:9">
      <c r="A20" s="5">
        <v>18037472739</v>
      </c>
      <c r="B20" s="6">
        <v>44717</v>
      </c>
      <c r="C20" s="6">
        <v>44718</v>
      </c>
      <c r="D20" s="4">
        <v>48</v>
      </c>
      <c r="E20" s="4" t="str">
        <f>VLOOKUP(A20,HOP!A:L,12,0)</f>
        <v>48.00</v>
      </c>
      <c r="F20" s="4" t="str">
        <f>VLOOKUP(A20,HOP!A:C,3,0)</f>
        <v>2573268</v>
      </c>
      <c r="G20" s="4">
        <f t="shared" si="0"/>
        <v>0</v>
      </c>
      <c r="H20" s="4" t="str">
        <f t="shared" si="1"/>
        <v>，2573268</v>
      </c>
      <c r="I20" s="4" t="str">
        <f>VLOOKUP(A20,HOP!A:U,21,0)</f>
        <v>直连</v>
      </c>
    </row>
    <row r="21" s="4" customFormat="1" spans="1:9">
      <c r="A21" s="5">
        <v>18053185003</v>
      </c>
      <c r="B21" s="6">
        <v>44716</v>
      </c>
      <c r="C21" s="6">
        <v>44718</v>
      </c>
      <c r="D21" s="4">
        <v>564</v>
      </c>
      <c r="E21" s="4" t="str">
        <f>VLOOKUP(A21,HOP!A:L,12,0)</f>
        <v>564.00</v>
      </c>
      <c r="F21" s="4" t="str">
        <f>VLOOKUP(A21,HOP!A:C,3,0)</f>
        <v>2576704</v>
      </c>
      <c r="G21" s="4">
        <f t="shared" si="0"/>
        <v>0</v>
      </c>
      <c r="H21" s="4" t="str">
        <f t="shared" si="1"/>
        <v>，2576704</v>
      </c>
      <c r="I21" s="4" t="str">
        <f>VLOOKUP(A21,HOP!A:U,21,0)</f>
        <v>直连</v>
      </c>
    </row>
    <row r="22" s="4" customFormat="1" spans="1:9">
      <c r="A22" s="5">
        <v>18053549404</v>
      </c>
      <c r="B22" s="6">
        <v>44717</v>
      </c>
      <c r="C22" s="6">
        <v>44718</v>
      </c>
      <c r="D22" s="4">
        <v>34</v>
      </c>
      <c r="E22" s="4" t="str">
        <f>VLOOKUP(A22,HOP!A:L,12,0)</f>
        <v>34.00</v>
      </c>
      <c r="F22" s="4" t="str">
        <f>VLOOKUP(A22,HOP!A:C,3,0)</f>
        <v>2576748</v>
      </c>
      <c r="G22" s="4">
        <f t="shared" si="0"/>
        <v>0</v>
      </c>
      <c r="H22" s="4" t="str">
        <f t="shared" si="1"/>
        <v>，2576748</v>
      </c>
      <c r="I22" s="4" t="str">
        <f>VLOOKUP(A22,HOP!A:U,21,0)</f>
        <v>直连</v>
      </c>
    </row>
    <row r="23" s="4" customFormat="1" spans="1:9">
      <c r="A23" s="5">
        <v>18055691344</v>
      </c>
      <c r="B23" s="6">
        <v>44717</v>
      </c>
      <c r="C23" s="6">
        <v>44718</v>
      </c>
      <c r="D23" s="4">
        <v>120</v>
      </c>
      <c r="E23" s="4" t="str">
        <f>VLOOKUP(A23,HOP!A:L,12,0)</f>
        <v>120.00</v>
      </c>
      <c r="F23" s="4" t="str">
        <f>VLOOKUP(A23,HOP!A:C,3,0)</f>
        <v>2577016</v>
      </c>
      <c r="G23" s="4">
        <f t="shared" si="0"/>
        <v>0</v>
      </c>
      <c r="H23" s="4" t="str">
        <f t="shared" si="1"/>
        <v>，2577016</v>
      </c>
      <c r="I23" s="4" t="str">
        <f>VLOOKUP(A23,HOP!A:U,21,0)</f>
        <v>直连</v>
      </c>
    </row>
    <row r="24" s="4" customFormat="1" spans="1:9">
      <c r="A24" s="5">
        <v>18057156918</v>
      </c>
      <c r="B24" s="6">
        <v>44717</v>
      </c>
      <c r="C24" s="6">
        <v>44718</v>
      </c>
      <c r="D24" s="4">
        <v>47</v>
      </c>
      <c r="E24" s="4" t="str">
        <f>VLOOKUP(A24,HOP!A:L,12,0)</f>
        <v>47.00</v>
      </c>
      <c r="F24" s="4" t="str">
        <f>VLOOKUP(A24,HOP!A:C,3,0)</f>
        <v>2577623</v>
      </c>
      <c r="G24" s="4">
        <f t="shared" si="0"/>
        <v>0</v>
      </c>
      <c r="H24" s="4" t="str">
        <f t="shared" si="1"/>
        <v>，2577623</v>
      </c>
      <c r="I24" s="4" t="str">
        <f>VLOOKUP(A24,HOP!A:U,21,0)</f>
        <v>直连</v>
      </c>
    </row>
    <row r="25" s="4" customFormat="1" spans="1:9">
      <c r="A25" s="5">
        <v>18058977551</v>
      </c>
      <c r="B25" s="6">
        <v>44717</v>
      </c>
      <c r="C25" s="6">
        <v>44718</v>
      </c>
      <c r="D25" s="4">
        <v>51</v>
      </c>
      <c r="E25" s="4" t="str">
        <f>VLOOKUP(A25,HOP!A:L,12,0)</f>
        <v>51.00</v>
      </c>
      <c r="F25" s="4" t="str">
        <f>VLOOKUP(A25,HOP!A:C,3,0)</f>
        <v>2577766</v>
      </c>
      <c r="G25" s="4">
        <f t="shared" si="0"/>
        <v>0</v>
      </c>
      <c r="H25" s="4" t="str">
        <f t="shared" si="1"/>
        <v>，2577766</v>
      </c>
      <c r="I25" s="4" t="str">
        <f>VLOOKUP(A25,HOP!A:U,21,0)</f>
        <v>直连</v>
      </c>
    </row>
    <row r="26" s="4" customFormat="1" spans="1:10">
      <c r="A26" s="5">
        <v>17945152346</v>
      </c>
      <c r="B26" s="6">
        <v>44707</v>
      </c>
      <c r="C26" s="6">
        <v>44709</v>
      </c>
      <c r="D26" s="4">
        <v>-278</v>
      </c>
      <c r="E26" s="4" t="e">
        <f>VLOOKUP(A26,HOP!A:L,12,0)</f>
        <v>#N/A</v>
      </c>
      <c r="F26" s="4">
        <v>2553649</v>
      </c>
      <c r="G26" s="4" t="e">
        <f t="shared" si="0"/>
        <v>#N/A</v>
      </c>
      <c r="H26" s="4" t="str">
        <f t="shared" si="1"/>
        <v>，2553649</v>
      </c>
      <c r="I26" s="4" t="e">
        <f>VLOOKUP(A26,HOP!A:U,21,0)</f>
        <v>#N/A</v>
      </c>
      <c r="J26" s="4" t="s">
        <v>160</v>
      </c>
    </row>
    <row r="28" spans="4:4">
      <c r="D28" s="4">
        <f>SUM(D2:D27)</f>
        <v>4846</v>
      </c>
    </row>
    <row r="33" spans="1:1">
      <c r="A33" s="4" t="s">
        <v>161</v>
      </c>
    </row>
    <row r="34" spans="1:1">
      <c r="A34" s="4" t="s">
        <v>162</v>
      </c>
    </row>
    <row r="35" spans="1:1">
      <c r="A35" s="4" t="s">
        <v>163</v>
      </c>
    </row>
  </sheetData>
  <autoFilter ref="A1:XFD28">
    <filterColumn colId="3">
      <filters blank="1">
        <filter val="51"/>
        <filter val="54"/>
        <filter val="256"/>
        <filter val="197"/>
        <filter val="120"/>
        <filter val="160"/>
        <filter val="164"/>
        <filter val="564"/>
        <filter val="66"/>
        <filter val="68"/>
        <filter val="368"/>
        <filter val="34"/>
        <filter val="276"/>
        <filter val="237"/>
        <filter val="138"/>
        <filter val="-278"/>
        <filter val="1102"/>
        <filter val="884"/>
        <filter val="45"/>
        <filter val="245"/>
        <filter val="4846"/>
        <filter val="47"/>
        <filter val="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164</v>
      </c>
      <c r="B1" s="2" t="s">
        <v>165</v>
      </c>
      <c r="C1" s="2" t="s">
        <v>166</v>
      </c>
      <c r="D1" s="2" t="s">
        <v>167</v>
      </c>
      <c r="E1" s="2" t="s">
        <v>13</v>
      </c>
      <c r="F1" s="2" t="s">
        <v>5</v>
      </c>
      <c r="G1" s="2" t="s">
        <v>6</v>
      </c>
      <c r="H1" s="2" t="s">
        <v>168</v>
      </c>
      <c r="I1" s="2" t="s">
        <v>169</v>
      </c>
      <c r="J1" s="2" t="s">
        <v>170</v>
      </c>
      <c r="K1" s="2" t="s">
        <v>171</v>
      </c>
      <c r="L1" s="2" t="s">
        <v>172</v>
      </c>
      <c r="M1" s="2" t="s">
        <v>173</v>
      </c>
      <c r="N1" s="2" t="s">
        <v>174</v>
      </c>
      <c r="O1" s="2" t="s">
        <v>175</v>
      </c>
      <c r="P1" s="2" t="s">
        <v>176</v>
      </c>
      <c r="Q1" s="2" t="s">
        <v>177</v>
      </c>
      <c r="R1" s="2" t="s">
        <v>178</v>
      </c>
      <c r="S1" s="2" t="s">
        <v>179</v>
      </c>
      <c r="T1" s="2" t="s">
        <v>180</v>
      </c>
      <c r="U1" s="2" t="s">
        <v>181</v>
      </c>
    </row>
    <row r="2" s="1" customFormat="1" spans="1:21">
      <c r="A2" s="3">
        <v>18058977551</v>
      </c>
      <c r="B2" s="1" t="s">
        <v>182</v>
      </c>
      <c r="C2" s="1" t="s">
        <v>183</v>
      </c>
      <c r="D2" s="1" t="s">
        <v>184</v>
      </c>
      <c r="E2" s="1" t="s">
        <v>185</v>
      </c>
      <c r="F2" s="1" t="s">
        <v>182</v>
      </c>
      <c r="G2" s="1" t="s">
        <v>186</v>
      </c>
      <c r="H2" s="1" t="s">
        <v>187</v>
      </c>
      <c r="I2" s="1" t="s">
        <v>188</v>
      </c>
      <c r="J2" s="1" t="s">
        <v>30</v>
      </c>
      <c r="K2" s="1" t="s">
        <v>189</v>
      </c>
      <c r="L2" s="1" t="s">
        <v>189</v>
      </c>
      <c r="M2" s="1" t="s">
        <v>190</v>
      </c>
      <c r="N2" s="1" t="s">
        <v>190</v>
      </c>
      <c r="O2" s="1" t="s">
        <v>191</v>
      </c>
      <c r="P2" s="1" t="s">
        <v>192</v>
      </c>
      <c r="Q2" s="1" t="s">
        <v>193</v>
      </c>
      <c r="R2" s="1" t="s">
        <v>194</v>
      </c>
      <c r="S2" s="1" t="s">
        <v>195</v>
      </c>
      <c r="T2" s="1" t="s">
        <v>196</v>
      </c>
      <c r="U2" s="1" t="s">
        <v>197</v>
      </c>
    </row>
    <row r="3" s="1" customFormat="1" spans="1:21">
      <c r="A3" s="3">
        <v>18057156918</v>
      </c>
      <c r="B3" s="1" t="s">
        <v>182</v>
      </c>
      <c r="C3" s="1" t="s">
        <v>198</v>
      </c>
      <c r="D3" s="1" t="s">
        <v>199</v>
      </c>
      <c r="E3" s="1" t="s">
        <v>200</v>
      </c>
      <c r="F3" s="1" t="s">
        <v>182</v>
      </c>
      <c r="G3" s="1" t="s">
        <v>186</v>
      </c>
      <c r="H3" s="1" t="s">
        <v>187</v>
      </c>
      <c r="I3" s="1" t="s">
        <v>201</v>
      </c>
      <c r="J3" s="1" t="s">
        <v>30</v>
      </c>
      <c r="K3" s="1" t="s">
        <v>202</v>
      </c>
      <c r="L3" s="1" t="s">
        <v>202</v>
      </c>
      <c r="M3" s="1" t="s">
        <v>190</v>
      </c>
      <c r="N3" s="1" t="s">
        <v>190</v>
      </c>
      <c r="O3" s="1" t="s">
        <v>191</v>
      </c>
      <c r="P3" s="1" t="s">
        <v>192</v>
      </c>
      <c r="Q3" s="1" t="s">
        <v>193</v>
      </c>
      <c r="R3" s="1" t="s">
        <v>203</v>
      </c>
      <c r="S3" s="1" t="s">
        <v>195</v>
      </c>
      <c r="T3" s="1" t="s">
        <v>196</v>
      </c>
      <c r="U3" s="1" t="s">
        <v>197</v>
      </c>
    </row>
    <row r="4" s="1" customFormat="1" spans="1:21">
      <c r="A4" s="3">
        <v>18055691344</v>
      </c>
      <c r="B4" s="1" t="s">
        <v>182</v>
      </c>
      <c r="C4" s="1" t="s">
        <v>204</v>
      </c>
      <c r="D4" s="1" t="s">
        <v>205</v>
      </c>
      <c r="E4" s="1" t="s">
        <v>206</v>
      </c>
      <c r="F4" s="1" t="s">
        <v>182</v>
      </c>
      <c r="G4" s="1" t="s">
        <v>186</v>
      </c>
      <c r="H4" s="1" t="s">
        <v>187</v>
      </c>
      <c r="I4" s="1" t="s">
        <v>207</v>
      </c>
      <c r="J4" s="1" t="s">
        <v>30</v>
      </c>
      <c r="K4" s="1" t="s">
        <v>208</v>
      </c>
      <c r="L4" s="1" t="s">
        <v>208</v>
      </c>
      <c r="M4" s="1" t="s">
        <v>190</v>
      </c>
      <c r="N4" s="1" t="s">
        <v>190</v>
      </c>
      <c r="O4" s="1" t="s">
        <v>191</v>
      </c>
      <c r="P4" s="1" t="s">
        <v>192</v>
      </c>
      <c r="Q4" s="1" t="s">
        <v>193</v>
      </c>
      <c r="R4" s="1" t="s">
        <v>209</v>
      </c>
      <c r="S4" s="1" t="s">
        <v>195</v>
      </c>
      <c r="T4" s="1" t="s">
        <v>196</v>
      </c>
      <c r="U4" s="1" t="s">
        <v>197</v>
      </c>
    </row>
    <row r="5" s="1" customFormat="1" spans="1:21">
      <c r="A5" s="3">
        <v>18053549404</v>
      </c>
      <c r="B5" s="1" t="s">
        <v>210</v>
      </c>
      <c r="C5" s="1" t="s">
        <v>211</v>
      </c>
      <c r="D5" s="1" t="s">
        <v>212</v>
      </c>
      <c r="E5" s="1" t="s">
        <v>213</v>
      </c>
      <c r="F5" s="1" t="s">
        <v>182</v>
      </c>
      <c r="G5" s="1" t="s">
        <v>186</v>
      </c>
      <c r="H5" s="1" t="s">
        <v>187</v>
      </c>
      <c r="I5" s="1" t="s">
        <v>214</v>
      </c>
      <c r="J5" s="1" t="s">
        <v>30</v>
      </c>
      <c r="K5" s="1" t="s">
        <v>215</v>
      </c>
      <c r="L5" s="1" t="s">
        <v>215</v>
      </c>
      <c r="M5" s="1" t="s">
        <v>190</v>
      </c>
      <c r="N5" s="1" t="s">
        <v>190</v>
      </c>
      <c r="O5" s="1" t="s">
        <v>191</v>
      </c>
      <c r="P5" s="1" t="s">
        <v>192</v>
      </c>
      <c r="Q5" s="1" t="s">
        <v>193</v>
      </c>
      <c r="R5" s="1" t="s">
        <v>216</v>
      </c>
      <c r="S5" s="1" t="s">
        <v>195</v>
      </c>
      <c r="T5" s="1" t="s">
        <v>196</v>
      </c>
      <c r="U5" s="1" t="s">
        <v>197</v>
      </c>
    </row>
    <row r="6" s="1" customFormat="1" spans="1:21">
      <c r="A6" s="3">
        <v>18053185003</v>
      </c>
      <c r="B6" s="1" t="s">
        <v>210</v>
      </c>
      <c r="C6" s="1" t="s">
        <v>217</v>
      </c>
      <c r="D6" s="1" t="s">
        <v>218</v>
      </c>
      <c r="E6" s="1" t="s">
        <v>219</v>
      </c>
      <c r="F6" s="1" t="s">
        <v>210</v>
      </c>
      <c r="G6" s="1" t="s">
        <v>186</v>
      </c>
      <c r="H6" s="1" t="s">
        <v>187</v>
      </c>
      <c r="I6" s="1" t="s">
        <v>220</v>
      </c>
      <c r="J6" s="1" t="s">
        <v>30</v>
      </c>
      <c r="K6" s="1" t="s">
        <v>221</v>
      </c>
      <c r="L6" s="1" t="s">
        <v>221</v>
      </c>
      <c r="M6" s="1" t="s">
        <v>190</v>
      </c>
      <c r="N6" s="1" t="s">
        <v>190</v>
      </c>
      <c r="O6" s="1" t="s">
        <v>191</v>
      </c>
      <c r="P6" s="1" t="s">
        <v>192</v>
      </c>
      <c r="Q6" s="1" t="s">
        <v>193</v>
      </c>
      <c r="R6" s="1" t="s">
        <v>222</v>
      </c>
      <c r="S6" s="1" t="s">
        <v>195</v>
      </c>
      <c r="T6" s="1" t="s">
        <v>196</v>
      </c>
      <c r="U6" s="1" t="s">
        <v>197</v>
      </c>
    </row>
    <row r="7" s="1" customFormat="1" spans="1:21">
      <c r="A7" s="3">
        <v>18037472739</v>
      </c>
      <c r="B7" s="1" t="s">
        <v>223</v>
      </c>
      <c r="C7" s="1" t="s">
        <v>224</v>
      </c>
      <c r="D7" s="1" t="s">
        <v>225</v>
      </c>
      <c r="E7" s="1" t="s">
        <v>226</v>
      </c>
      <c r="F7" s="1" t="s">
        <v>182</v>
      </c>
      <c r="G7" s="1" t="s">
        <v>186</v>
      </c>
      <c r="H7" s="1" t="s">
        <v>187</v>
      </c>
      <c r="I7" s="1" t="s">
        <v>227</v>
      </c>
      <c r="J7" s="1" t="s">
        <v>30</v>
      </c>
      <c r="K7" s="1" t="s">
        <v>228</v>
      </c>
      <c r="L7" s="1" t="s">
        <v>228</v>
      </c>
      <c r="M7" s="1" t="s">
        <v>190</v>
      </c>
      <c r="N7" s="1" t="s">
        <v>190</v>
      </c>
      <c r="O7" s="1" t="s">
        <v>191</v>
      </c>
      <c r="P7" s="1" t="s">
        <v>192</v>
      </c>
      <c r="Q7" s="1" t="s">
        <v>193</v>
      </c>
      <c r="R7" s="1" t="s">
        <v>229</v>
      </c>
      <c r="S7" s="1" t="s">
        <v>195</v>
      </c>
      <c r="T7" s="1" t="s">
        <v>196</v>
      </c>
      <c r="U7" s="1" t="s">
        <v>197</v>
      </c>
    </row>
    <row r="8" s="1" customFormat="1" spans="1:21">
      <c r="A8" s="3">
        <v>18028050517</v>
      </c>
      <c r="B8" s="1" t="s">
        <v>230</v>
      </c>
      <c r="C8" s="1" t="s">
        <v>231</v>
      </c>
      <c r="D8" s="1" t="s">
        <v>232</v>
      </c>
      <c r="E8" s="1" t="s">
        <v>233</v>
      </c>
      <c r="F8" s="1" t="s">
        <v>234</v>
      </c>
      <c r="G8" s="1" t="s">
        <v>186</v>
      </c>
      <c r="H8" s="1" t="s">
        <v>187</v>
      </c>
      <c r="I8" s="1" t="s">
        <v>235</v>
      </c>
      <c r="J8" s="1" t="s">
        <v>30</v>
      </c>
      <c r="K8" s="1" t="s">
        <v>236</v>
      </c>
      <c r="L8" s="1" t="s">
        <v>236</v>
      </c>
      <c r="M8" s="1" t="s">
        <v>190</v>
      </c>
      <c r="N8" s="1" t="s">
        <v>190</v>
      </c>
      <c r="O8" s="1" t="s">
        <v>191</v>
      </c>
      <c r="P8" s="1" t="s">
        <v>192</v>
      </c>
      <c r="Q8" s="1" t="s">
        <v>193</v>
      </c>
      <c r="R8" s="1" t="s">
        <v>237</v>
      </c>
      <c r="S8" s="1" t="s">
        <v>195</v>
      </c>
      <c r="T8" s="1" t="s">
        <v>196</v>
      </c>
      <c r="U8" s="1" t="s">
        <v>197</v>
      </c>
    </row>
    <row r="9" s="1" customFormat="1" spans="1:21">
      <c r="A9" s="3">
        <v>18025990691</v>
      </c>
      <c r="B9" s="1" t="s">
        <v>230</v>
      </c>
      <c r="C9" s="1" t="s">
        <v>238</v>
      </c>
      <c r="D9" s="1" t="s">
        <v>239</v>
      </c>
      <c r="E9" s="1" t="s">
        <v>240</v>
      </c>
      <c r="F9" s="1" t="s">
        <v>182</v>
      </c>
      <c r="G9" s="1" t="s">
        <v>186</v>
      </c>
      <c r="H9" s="1" t="s">
        <v>187</v>
      </c>
      <c r="I9" s="1" t="s">
        <v>241</v>
      </c>
      <c r="J9" s="1" t="s">
        <v>30</v>
      </c>
      <c r="K9" s="1" t="s">
        <v>242</v>
      </c>
      <c r="L9" s="1" t="s">
        <v>242</v>
      </c>
      <c r="M9" s="1" t="s">
        <v>190</v>
      </c>
      <c r="N9" s="1" t="s">
        <v>190</v>
      </c>
      <c r="O9" s="1" t="s">
        <v>191</v>
      </c>
      <c r="P9" s="1" t="s">
        <v>192</v>
      </c>
      <c r="Q9" s="1" t="s">
        <v>193</v>
      </c>
      <c r="R9" s="1" t="s">
        <v>243</v>
      </c>
      <c r="S9" s="1" t="s">
        <v>195</v>
      </c>
      <c r="T9" s="1" t="s">
        <v>196</v>
      </c>
      <c r="U9" s="1" t="s">
        <v>197</v>
      </c>
    </row>
    <row r="10" s="1" customFormat="1" spans="1:21">
      <c r="A10" s="3">
        <v>18001098995</v>
      </c>
      <c r="B10" s="1" t="s">
        <v>244</v>
      </c>
      <c r="C10" s="1" t="s">
        <v>245</v>
      </c>
      <c r="D10" s="1" t="s">
        <v>246</v>
      </c>
      <c r="E10" s="1" t="s">
        <v>247</v>
      </c>
      <c r="F10" s="1" t="s">
        <v>210</v>
      </c>
      <c r="G10" s="1" t="s">
        <v>186</v>
      </c>
      <c r="H10" s="1" t="s">
        <v>187</v>
      </c>
      <c r="I10" s="1" t="s">
        <v>248</v>
      </c>
      <c r="J10" s="1" t="s">
        <v>30</v>
      </c>
      <c r="K10" s="1" t="s">
        <v>249</v>
      </c>
      <c r="L10" s="1" t="s">
        <v>249</v>
      </c>
      <c r="M10" s="1" t="s">
        <v>190</v>
      </c>
      <c r="N10" s="1" t="s">
        <v>190</v>
      </c>
      <c r="O10" s="1" t="s">
        <v>191</v>
      </c>
      <c r="P10" s="1" t="s">
        <v>192</v>
      </c>
      <c r="Q10" s="1" t="s">
        <v>193</v>
      </c>
      <c r="R10" s="1" t="s">
        <v>250</v>
      </c>
      <c r="S10" s="1" t="s">
        <v>195</v>
      </c>
      <c r="T10" s="1" t="s">
        <v>196</v>
      </c>
      <c r="U10" s="1" t="s">
        <v>197</v>
      </c>
    </row>
    <row r="11" s="1" customFormat="1" spans="1:21">
      <c r="A11" s="3">
        <v>17977330244</v>
      </c>
      <c r="B11" s="1" t="s">
        <v>251</v>
      </c>
      <c r="C11" s="1" t="s">
        <v>252</v>
      </c>
      <c r="D11" s="1" t="s">
        <v>239</v>
      </c>
      <c r="E11" s="1" t="s">
        <v>253</v>
      </c>
      <c r="F11" s="1" t="s">
        <v>182</v>
      </c>
      <c r="G11" s="1" t="s">
        <v>186</v>
      </c>
      <c r="H11" s="1" t="s">
        <v>187</v>
      </c>
      <c r="I11" s="1" t="s">
        <v>254</v>
      </c>
      <c r="J11" s="1" t="s">
        <v>30</v>
      </c>
      <c r="K11" s="1" t="s">
        <v>255</v>
      </c>
      <c r="L11" s="1" t="s">
        <v>255</v>
      </c>
      <c r="M11" s="1" t="s">
        <v>190</v>
      </c>
      <c r="N11" s="1" t="s">
        <v>190</v>
      </c>
      <c r="O11" s="1" t="s">
        <v>191</v>
      </c>
      <c r="P11" s="1" t="s">
        <v>192</v>
      </c>
      <c r="Q11" s="1" t="s">
        <v>193</v>
      </c>
      <c r="R11" s="1" t="s">
        <v>256</v>
      </c>
      <c r="S11" s="1" t="s">
        <v>195</v>
      </c>
      <c r="T11" s="1" t="s">
        <v>196</v>
      </c>
      <c r="U11" s="1" t="s">
        <v>197</v>
      </c>
    </row>
    <row r="12" s="1" customFormat="1" spans="1:21">
      <c r="A12" s="3">
        <v>17972641237</v>
      </c>
      <c r="B12" s="1" t="s">
        <v>257</v>
      </c>
      <c r="C12" s="1" t="s">
        <v>258</v>
      </c>
      <c r="D12" s="1" t="s">
        <v>259</v>
      </c>
      <c r="E12" s="1" t="s">
        <v>260</v>
      </c>
      <c r="F12" s="1" t="s">
        <v>210</v>
      </c>
      <c r="G12" s="1" t="s">
        <v>186</v>
      </c>
      <c r="H12" s="1" t="s">
        <v>187</v>
      </c>
      <c r="I12" s="1" t="s">
        <v>261</v>
      </c>
      <c r="J12" s="1" t="s">
        <v>30</v>
      </c>
      <c r="K12" s="1" t="s">
        <v>262</v>
      </c>
      <c r="L12" s="1" t="s">
        <v>262</v>
      </c>
      <c r="M12" s="1" t="s">
        <v>190</v>
      </c>
      <c r="N12" s="1" t="s">
        <v>190</v>
      </c>
      <c r="O12" s="1" t="s">
        <v>191</v>
      </c>
      <c r="P12" s="1" t="s">
        <v>192</v>
      </c>
      <c r="Q12" s="1" t="s">
        <v>193</v>
      </c>
      <c r="R12" s="1" t="s">
        <v>263</v>
      </c>
      <c r="S12" s="1" t="s">
        <v>195</v>
      </c>
      <c r="T12" s="1" t="s">
        <v>196</v>
      </c>
      <c r="U12" s="1" t="s">
        <v>197</v>
      </c>
    </row>
    <row r="13" s="1" customFormat="1" spans="1:21">
      <c r="A13" s="3">
        <v>17944798322</v>
      </c>
      <c r="B13" s="1" t="s">
        <v>264</v>
      </c>
      <c r="C13" s="1" t="s">
        <v>265</v>
      </c>
      <c r="D13" s="1" t="s">
        <v>266</v>
      </c>
      <c r="E13" s="1" t="s">
        <v>267</v>
      </c>
      <c r="F13" s="1" t="s">
        <v>182</v>
      </c>
      <c r="G13" s="1" t="s">
        <v>186</v>
      </c>
      <c r="H13" s="1" t="s">
        <v>187</v>
      </c>
      <c r="I13" s="1" t="s">
        <v>268</v>
      </c>
      <c r="J13" s="1" t="s">
        <v>30</v>
      </c>
      <c r="K13" s="1" t="s">
        <v>269</v>
      </c>
      <c r="L13" s="1" t="s">
        <v>269</v>
      </c>
      <c r="M13" s="1" t="s">
        <v>190</v>
      </c>
      <c r="N13" s="1" t="s">
        <v>190</v>
      </c>
      <c r="O13" s="1" t="s">
        <v>191</v>
      </c>
      <c r="P13" s="1" t="s">
        <v>192</v>
      </c>
      <c r="Q13" s="1" t="s">
        <v>193</v>
      </c>
      <c r="R13" s="1" t="s">
        <v>270</v>
      </c>
      <c r="S13" s="1" t="s">
        <v>195</v>
      </c>
      <c r="T13" s="1" t="s">
        <v>196</v>
      </c>
      <c r="U13" s="1" t="s">
        <v>197</v>
      </c>
    </row>
    <row r="14" s="1" customFormat="1" spans="1:21">
      <c r="A14" s="3">
        <v>17926481555</v>
      </c>
      <c r="B14" s="1" t="s">
        <v>271</v>
      </c>
      <c r="C14" s="1" t="s">
        <v>272</v>
      </c>
      <c r="D14" s="1" t="s">
        <v>273</v>
      </c>
      <c r="E14" s="1" t="s">
        <v>274</v>
      </c>
      <c r="F14" s="1" t="s">
        <v>182</v>
      </c>
      <c r="G14" s="1" t="s">
        <v>186</v>
      </c>
      <c r="H14" s="1" t="s">
        <v>187</v>
      </c>
      <c r="I14" s="1" t="s">
        <v>275</v>
      </c>
      <c r="J14" s="1" t="s">
        <v>30</v>
      </c>
      <c r="K14" s="1" t="s">
        <v>276</v>
      </c>
      <c r="L14" s="1" t="s">
        <v>276</v>
      </c>
      <c r="M14" s="1" t="s">
        <v>190</v>
      </c>
      <c r="N14" s="1" t="s">
        <v>190</v>
      </c>
      <c r="O14" s="1" t="s">
        <v>191</v>
      </c>
      <c r="P14" s="1" t="s">
        <v>192</v>
      </c>
      <c r="Q14" s="1" t="s">
        <v>193</v>
      </c>
      <c r="R14" s="1" t="s">
        <v>277</v>
      </c>
      <c r="S14" s="1" t="s">
        <v>195</v>
      </c>
      <c r="T14" s="1" t="s">
        <v>196</v>
      </c>
      <c r="U14" s="1" t="s">
        <v>197</v>
      </c>
    </row>
    <row r="15" s="1" customFormat="1" spans="1:21">
      <c r="A15" s="3">
        <v>17920416641</v>
      </c>
      <c r="B15" s="1" t="s">
        <v>278</v>
      </c>
      <c r="C15" s="1" t="s">
        <v>279</v>
      </c>
      <c r="D15" s="1" t="s">
        <v>280</v>
      </c>
      <c r="E15" s="1" t="s">
        <v>281</v>
      </c>
      <c r="F15" s="1" t="s">
        <v>182</v>
      </c>
      <c r="G15" s="1" t="s">
        <v>186</v>
      </c>
      <c r="H15" s="1" t="s">
        <v>187</v>
      </c>
      <c r="I15" s="1" t="s">
        <v>282</v>
      </c>
      <c r="J15" s="1" t="s">
        <v>30</v>
      </c>
      <c r="K15" s="1" t="s">
        <v>283</v>
      </c>
      <c r="L15" s="1" t="s">
        <v>283</v>
      </c>
      <c r="M15" s="1" t="s">
        <v>190</v>
      </c>
      <c r="N15" s="1" t="s">
        <v>190</v>
      </c>
      <c r="O15" s="1" t="s">
        <v>191</v>
      </c>
      <c r="P15" s="1" t="s">
        <v>192</v>
      </c>
      <c r="Q15" s="1" t="s">
        <v>193</v>
      </c>
      <c r="R15" s="1" t="s">
        <v>284</v>
      </c>
      <c r="S15" s="1" t="s">
        <v>195</v>
      </c>
      <c r="T15" s="1" t="s">
        <v>196</v>
      </c>
      <c r="U15" s="1" t="s">
        <v>197</v>
      </c>
    </row>
    <row r="16" s="1" customFormat="1" spans="1:21">
      <c r="A16" s="3">
        <v>17896211965</v>
      </c>
      <c r="B16" s="1" t="s">
        <v>285</v>
      </c>
      <c r="C16" s="1" t="s">
        <v>286</v>
      </c>
      <c r="D16" s="1" t="s">
        <v>287</v>
      </c>
      <c r="E16" s="1" t="s">
        <v>288</v>
      </c>
      <c r="F16" s="1" t="s">
        <v>223</v>
      </c>
      <c r="G16" s="1" t="s">
        <v>186</v>
      </c>
      <c r="H16" s="1" t="s">
        <v>187</v>
      </c>
      <c r="I16" s="1" t="s">
        <v>289</v>
      </c>
      <c r="J16" s="1" t="s">
        <v>30</v>
      </c>
      <c r="K16" s="1" t="s">
        <v>290</v>
      </c>
      <c r="L16" s="1" t="s">
        <v>290</v>
      </c>
      <c r="M16" s="1" t="s">
        <v>190</v>
      </c>
      <c r="N16" s="1" t="s">
        <v>190</v>
      </c>
      <c r="O16" s="1" t="s">
        <v>191</v>
      </c>
      <c r="P16" s="1" t="s">
        <v>192</v>
      </c>
      <c r="Q16" s="1" t="s">
        <v>193</v>
      </c>
      <c r="R16" s="1" t="s">
        <v>291</v>
      </c>
      <c r="S16" s="1" t="s">
        <v>195</v>
      </c>
      <c r="T16" s="1" t="s">
        <v>196</v>
      </c>
      <c r="U16" s="1" t="s">
        <v>197</v>
      </c>
    </row>
    <row r="17" s="1" customFormat="1" spans="1:21">
      <c r="A17" s="3">
        <v>17895391400</v>
      </c>
      <c r="B17" s="1" t="s">
        <v>292</v>
      </c>
      <c r="C17" s="1" t="s">
        <v>293</v>
      </c>
      <c r="D17" s="1" t="s">
        <v>294</v>
      </c>
      <c r="E17" s="1" t="s">
        <v>295</v>
      </c>
      <c r="F17" s="1" t="s">
        <v>210</v>
      </c>
      <c r="G17" s="1" t="s">
        <v>186</v>
      </c>
      <c r="H17" s="1" t="s">
        <v>187</v>
      </c>
      <c r="I17" s="1" t="s">
        <v>296</v>
      </c>
      <c r="J17" s="1" t="s">
        <v>30</v>
      </c>
      <c r="K17" s="1" t="s">
        <v>297</v>
      </c>
      <c r="L17" s="1" t="s">
        <v>297</v>
      </c>
      <c r="M17" s="1" t="s">
        <v>190</v>
      </c>
      <c r="N17" s="1" t="s">
        <v>190</v>
      </c>
      <c r="O17" s="1" t="s">
        <v>191</v>
      </c>
      <c r="P17" s="1" t="s">
        <v>192</v>
      </c>
      <c r="Q17" s="1" t="s">
        <v>193</v>
      </c>
      <c r="R17" s="1" t="s">
        <v>298</v>
      </c>
      <c r="S17" s="1" t="s">
        <v>195</v>
      </c>
      <c r="T17" s="1" t="s">
        <v>196</v>
      </c>
      <c r="U17" s="1" t="s">
        <v>197</v>
      </c>
    </row>
    <row r="18" s="1" customFormat="1" spans="1:21">
      <c r="A18" s="3">
        <v>17878973214</v>
      </c>
      <c r="B18" s="1" t="s">
        <v>299</v>
      </c>
      <c r="C18" s="1" t="s">
        <v>300</v>
      </c>
      <c r="D18" s="1" t="s">
        <v>301</v>
      </c>
      <c r="E18" s="1" t="s">
        <v>302</v>
      </c>
      <c r="F18" s="1" t="s">
        <v>234</v>
      </c>
      <c r="G18" s="1" t="s">
        <v>186</v>
      </c>
      <c r="H18" s="1" t="s">
        <v>187</v>
      </c>
      <c r="I18" s="1" t="s">
        <v>303</v>
      </c>
      <c r="J18" s="1" t="s">
        <v>30</v>
      </c>
      <c r="K18" s="1" t="s">
        <v>304</v>
      </c>
      <c r="L18" s="1" t="s">
        <v>304</v>
      </c>
      <c r="M18" s="1" t="s">
        <v>190</v>
      </c>
      <c r="N18" s="1" t="s">
        <v>190</v>
      </c>
      <c r="O18" s="1" t="s">
        <v>191</v>
      </c>
      <c r="P18" s="1" t="s">
        <v>192</v>
      </c>
      <c r="Q18" s="1" t="s">
        <v>193</v>
      </c>
      <c r="R18" s="1" t="s">
        <v>305</v>
      </c>
      <c r="S18" s="1" t="s">
        <v>195</v>
      </c>
      <c r="T18" s="1" t="s">
        <v>196</v>
      </c>
      <c r="U18" s="1" t="s">
        <v>197</v>
      </c>
    </row>
    <row r="19" s="1" customFormat="1" spans="1:21">
      <c r="A19" s="3">
        <v>17843351612</v>
      </c>
      <c r="B19" s="1" t="s">
        <v>306</v>
      </c>
      <c r="C19" s="1" t="s">
        <v>307</v>
      </c>
      <c r="D19" s="1" t="s">
        <v>308</v>
      </c>
      <c r="E19" s="1" t="s">
        <v>309</v>
      </c>
      <c r="F19" s="1" t="s">
        <v>210</v>
      </c>
      <c r="G19" s="1" t="s">
        <v>186</v>
      </c>
      <c r="H19" s="1" t="s">
        <v>187</v>
      </c>
      <c r="I19" s="1" t="s">
        <v>310</v>
      </c>
      <c r="J19" s="1" t="s">
        <v>30</v>
      </c>
      <c r="K19" s="1" t="s">
        <v>311</v>
      </c>
      <c r="L19" s="1" t="s">
        <v>311</v>
      </c>
      <c r="M19" s="1" t="s">
        <v>190</v>
      </c>
      <c r="N19" s="1" t="s">
        <v>190</v>
      </c>
      <c r="O19" s="1" t="s">
        <v>191</v>
      </c>
      <c r="P19" s="1" t="s">
        <v>192</v>
      </c>
      <c r="Q19" s="1" t="s">
        <v>193</v>
      </c>
      <c r="R19" s="1" t="s">
        <v>312</v>
      </c>
      <c r="S19" s="1" t="s">
        <v>195</v>
      </c>
      <c r="T19" s="1" t="s">
        <v>196</v>
      </c>
      <c r="U19" s="1" t="s">
        <v>197</v>
      </c>
    </row>
    <row r="20" s="1" customFormat="1" spans="1:21">
      <c r="A20" s="3">
        <v>17771392695</v>
      </c>
      <c r="B20" s="1" t="s">
        <v>313</v>
      </c>
      <c r="C20" s="1" t="s">
        <v>314</v>
      </c>
      <c r="D20" s="1" t="s">
        <v>315</v>
      </c>
      <c r="E20" s="1" t="s">
        <v>316</v>
      </c>
      <c r="F20" s="1" t="s">
        <v>182</v>
      </c>
      <c r="G20" s="1" t="s">
        <v>186</v>
      </c>
      <c r="H20" s="1" t="s">
        <v>187</v>
      </c>
      <c r="I20" s="1" t="s">
        <v>317</v>
      </c>
      <c r="J20" s="1" t="s">
        <v>30</v>
      </c>
      <c r="K20" s="1" t="s">
        <v>318</v>
      </c>
      <c r="L20" s="1" t="s">
        <v>318</v>
      </c>
      <c r="M20" s="1" t="s">
        <v>190</v>
      </c>
      <c r="N20" s="1" t="s">
        <v>190</v>
      </c>
      <c r="O20" s="1" t="s">
        <v>191</v>
      </c>
      <c r="P20" s="1" t="s">
        <v>192</v>
      </c>
      <c r="Q20" s="1" t="s">
        <v>193</v>
      </c>
      <c r="R20" s="1" t="s">
        <v>319</v>
      </c>
      <c r="S20" s="1" t="s">
        <v>195</v>
      </c>
      <c r="T20" s="1" t="s">
        <v>196</v>
      </c>
      <c r="U20" s="1" t="s">
        <v>197</v>
      </c>
    </row>
    <row r="21" s="1" customFormat="1" spans="1:21">
      <c r="A21" s="3">
        <v>17769035528</v>
      </c>
      <c r="B21" s="1" t="s">
        <v>320</v>
      </c>
      <c r="C21" s="1" t="s">
        <v>321</v>
      </c>
      <c r="D21" s="1" t="s">
        <v>322</v>
      </c>
      <c r="E21" s="1" t="s">
        <v>323</v>
      </c>
      <c r="F21" s="1" t="s">
        <v>182</v>
      </c>
      <c r="G21" s="1" t="s">
        <v>186</v>
      </c>
      <c r="H21" s="1" t="s">
        <v>187</v>
      </c>
      <c r="I21" s="1" t="s">
        <v>324</v>
      </c>
      <c r="J21" s="1" t="s">
        <v>30</v>
      </c>
      <c r="K21" s="1" t="s">
        <v>325</v>
      </c>
      <c r="L21" s="1" t="s">
        <v>325</v>
      </c>
      <c r="M21" s="1" t="s">
        <v>190</v>
      </c>
      <c r="N21" s="1" t="s">
        <v>190</v>
      </c>
      <c r="O21" s="1" t="s">
        <v>191</v>
      </c>
      <c r="P21" s="1" t="s">
        <v>192</v>
      </c>
      <c r="Q21" s="1" t="s">
        <v>193</v>
      </c>
      <c r="R21" s="1" t="s">
        <v>326</v>
      </c>
      <c r="S21" s="1" t="s">
        <v>195</v>
      </c>
      <c r="T21" s="1" t="s">
        <v>196</v>
      </c>
      <c r="U21" s="1" t="s">
        <v>197</v>
      </c>
    </row>
    <row r="22" s="1" customFormat="1" spans="1:21">
      <c r="A22" s="3">
        <v>17207223402</v>
      </c>
      <c r="B22" s="1" t="s">
        <v>327</v>
      </c>
      <c r="C22" s="1" t="s">
        <v>328</v>
      </c>
      <c r="D22" s="1" t="s">
        <v>329</v>
      </c>
      <c r="E22" s="1" t="s">
        <v>330</v>
      </c>
      <c r="F22" s="1" t="s">
        <v>182</v>
      </c>
      <c r="G22" s="1" t="s">
        <v>186</v>
      </c>
      <c r="H22" s="1" t="s">
        <v>187</v>
      </c>
      <c r="I22" s="1" t="s">
        <v>331</v>
      </c>
      <c r="J22" s="1" t="s">
        <v>30</v>
      </c>
      <c r="K22" s="1" t="s">
        <v>332</v>
      </c>
      <c r="L22" s="1" t="s">
        <v>332</v>
      </c>
      <c r="M22" s="1" t="s">
        <v>190</v>
      </c>
      <c r="N22" s="1" t="s">
        <v>190</v>
      </c>
      <c r="O22" s="1" t="s">
        <v>191</v>
      </c>
      <c r="P22" s="1" t="s">
        <v>192</v>
      </c>
      <c r="Q22" s="1" t="s">
        <v>193</v>
      </c>
      <c r="R22" s="1" t="s">
        <v>333</v>
      </c>
      <c r="S22" s="1" t="s">
        <v>195</v>
      </c>
      <c r="T22" s="1" t="s">
        <v>196</v>
      </c>
      <c r="U22" s="1" t="s">
        <v>197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2022-06-09T01:42:23Z</dcterms:created>
  <dcterms:modified xsi:type="dcterms:W3CDTF">2022-06-09T01:50:15Z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25AEB6C9DFC943819FD321DE6FC1A3BE</vt:lpwstr>
  </property>
  <property fmtid="{D5CDD505-2E9C-101B-9397-08002B2CF9AE}" pid="3" name="KSOProductBuildVer">
    <vt:lpwstr>2052-11.1.0.11744</vt:lpwstr>
  </property>
</Properties>
</file>