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<sst xmlns="http://schemas.openxmlformats.org/spreadsheetml/2006/main" count="1368" uniqueCount="495">
  <si>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</si>
  <si>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</si>
  <si>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</si>
  <si>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</si>
  <si>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</si>
  <si>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</si>
  <si>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</si>
  <si>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</si>
  <si>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</si>
  <si>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</si>
  <si>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</si>
  <si>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</si>
  <si>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</si>
  <si>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</si>
  <si>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</si>
  <si>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</si>
  <si>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</si>
  <si>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</si>
  <si>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</si>
  <si>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</si>
  <si>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</si>
  <si>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</si>
  <si>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</si>
  <si>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</si>
  <si>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</si>
  <si>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17583417759	</t>
  </si>
  <si>
    <t>Ctrip</t>
  </si>
  <si>
    <t>正常</t>
  </si>
  <si>
    <t>[济州市]济州市中心酒店(Jeju Central City Hotel)(55862185)</t>
  </si>
  <si>
    <t>高级双人房&lt;不退款&gt;&lt;2人入住&gt;</t>
  </si>
  <si>
    <t>HKD</t>
  </si>
  <si>
    <t>Kim/Sunghyun,Kim/Nameun</t>
  </si>
  <si>
    <t>CA13030220609HKD</t>
  </si>
  <si>
    <t>未提现</t>
  </si>
  <si>
    <t>携程开票</t>
  </si>
  <si>
    <t xml:space="preserve">2454039	</t>
  </si>
  <si>
    <t xml:space="preserve">	</t>
  </si>
  <si>
    <t xml:space="preserve">17628754969	</t>
  </si>
  <si>
    <t>[阿姆斯特丹]瑞士酒店(Swissôtel Amsterdam)(55932715)</t>
  </si>
  <si>
    <t>经典特大床房&lt;2人入住&gt;&lt;不退款&gt;</t>
  </si>
  <si>
    <t>Auer/Cornelia</t>
  </si>
  <si>
    <t xml:space="preserve">SAMgQf1E8R	</t>
  </si>
  <si>
    <t>取消</t>
  </si>
  <si>
    <t xml:space="preserve">17690583315	</t>
  </si>
  <si>
    <t>[Burnside]机场通道汽车旅馆(Airport Gateway Motor Lodge)(55779598)</t>
  </si>
  <si>
    <t>经济型开放式客房&lt;2人入住&gt;&lt;不退款&gt;</t>
  </si>
  <si>
    <t>Wood/Richard Marc</t>
  </si>
  <si>
    <t xml:space="preserve">1912369518	</t>
  </si>
  <si>
    <t xml:space="preserve">17690736892	</t>
  </si>
  <si>
    <t>[威斯敏斯特城]伦敦贵族酒店(Lords Hotel London)(55841876)</t>
  </si>
  <si>
    <t>双床房&lt;2人入住&gt;&lt;不退款&gt;</t>
  </si>
  <si>
    <t>Kraemer/Christian,Perez/Silvia</t>
  </si>
  <si>
    <t xml:space="preserve">2477373	</t>
  </si>
  <si>
    <t xml:space="preserve">8745324295594	</t>
  </si>
  <si>
    <t xml:space="preserve">17762098312	</t>
  </si>
  <si>
    <t>[新加坡]新加坡富丽华城市中心酒店(SG Clean)(Furama City Centre Singapore(SG Clean))(55439354)</t>
  </si>
  <si>
    <t>豪华特大床房&lt;2人入住&gt;&lt;不退款&gt;&lt;早餐&gt;</t>
  </si>
  <si>
    <t>Poh/Joelle</t>
  </si>
  <si>
    <t xml:space="preserve">1449677	</t>
  </si>
  <si>
    <t xml:space="preserve">17851471888	</t>
  </si>
  <si>
    <t>[巴黎]巴黎阿奎杜酒店(Hôtel de l'Aqueduc)(60494254)</t>
  </si>
  <si>
    <t>高级房&lt;2人入住&gt;&lt;不退款&gt;&lt;早餐&gt;</t>
  </si>
  <si>
    <t>White/Lorna,Cunningham/Darragh</t>
  </si>
  <si>
    <t xml:space="preserve">17903645430	</t>
  </si>
  <si>
    <t>[哈里法克斯]尼尔森勋爵酒店及套房(The Lord Nelson Hotel &amp; Suites)(55367539)</t>
  </si>
  <si>
    <t>豪华套房&lt;2人入住&gt;&lt;不退款&gt;</t>
  </si>
  <si>
    <t>Novak/Stephen</t>
  </si>
  <si>
    <t xml:space="preserve">130860	</t>
  </si>
  <si>
    <t xml:space="preserve">17907573972	</t>
  </si>
  <si>
    <t>[关岛]关岛日航酒店(Hotel Nikko Guam)(56206169)</t>
  </si>
  <si>
    <t>海滨双床房&lt;2人入住&gt;&lt;不退款&gt;</t>
  </si>
  <si>
    <t>KIM/MINCHUL,PARK/HYOBIN</t>
  </si>
  <si>
    <t xml:space="preserve">2543110	</t>
  </si>
  <si>
    <t xml:space="preserve">EXP-1938573128	</t>
  </si>
  <si>
    <t xml:space="preserve">17908106914	</t>
  </si>
  <si>
    <t>[比萨]拉托瑞酒店(Hotel La Torre)(55707750)</t>
  </si>
  <si>
    <t>大床房&lt;2人入住&gt;&lt;不退款&gt;&lt;早餐&gt;</t>
  </si>
  <si>
    <t>Czernik/Miroslaw Tomasz,Kondras/Adrianna</t>
  </si>
  <si>
    <t xml:space="preserve">2543315	</t>
  </si>
  <si>
    <t xml:space="preserve">17927175008	</t>
  </si>
  <si>
    <t>[阿纳海姆]阿纳海姆度假村区索内斯塔酒店(Sonesta Anaheim Resort Area)(55872353)</t>
  </si>
  <si>
    <t>行动无障碍特大床房带浴缸&lt;2人入住&gt;&lt;不退款&gt;</t>
  </si>
  <si>
    <t>Girard/Crystal</t>
  </si>
  <si>
    <t>31859SD055607</t>
  </si>
  <si>
    <t xml:space="preserve">31234504	</t>
  </si>
  <si>
    <t xml:space="preserve">17939248350	</t>
  </si>
  <si>
    <t>[柏林]柏林施柏阁酒店(Steigenberger Hotel am Kanzleramt)(55822293)</t>
  </si>
  <si>
    <t>高级房&lt;2人入住&gt;&lt;不退款&gt;</t>
  </si>
  <si>
    <t>Savelyev/Vladyslav</t>
  </si>
  <si>
    <t xml:space="preserve">4637SD092735	</t>
  </si>
  <si>
    <t xml:space="preserve">17973151605	</t>
  </si>
  <si>
    <t>[布鲁塞尔]宜必思酒店风格布鲁塞尔中心史蒂芬妮(Ibis Styles Hotel Brussels Centre Stéphanie)(55280377)</t>
  </si>
  <si>
    <t>双人床房&lt;2人入住&gt;&lt;不退款&gt;</t>
  </si>
  <si>
    <t>LUO/YIYUAN</t>
  </si>
  <si>
    <t xml:space="preserve">2559591	</t>
  </si>
  <si>
    <t xml:space="preserve">17984686209	</t>
  </si>
  <si>
    <t>[哥本哈根]卡宾城市酒店(Cabinn City)(55720488)</t>
  </si>
  <si>
    <t>标准双床房带淋浴&lt;2人入住&gt;&lt;不退款&gt;</t>
  </si>
  <si>
    <t>Hansen/Trine</t>
  </si>
  <si>
    <t xml:space="preserve">150855037	</t>
  </si>
  <si>
    <t xml:space="preserve">17988375072	</t>
  </si>
  <si>
    <t>[布拉格]布拉格科林西亚酒店(Corinthia Hotel Prague)(55707671)</t>
  </si>
  <si>
    <t>高级双床房&lt;2人入住&gt;&lt;不退款&gt;&lt;早餐&gt;</t>
  </si>
  <si>
    <t>LYU/LINGAO,CAO/MING,LI/FABING,PENG/RONGXIN</t>
  </si>
  <si>
    <t xml:space="preserve">18012765450	</t>
  </si>
  <si>
    <t>NEUSS/LUKAS</t>
  </si>
  <si>
    <t xml:space="preserve">4637SE094500	</t>
  </si>
  <si>
    <t xml:space="preserve">18023417065	</t>
  </si>
  <si>
    <t>[伊斯坦布尔]耶尼酒店(Yeni Hotel)(90372673)</t>
  </si>
  <si>
    <t>标准双人房/双床房, 公共浴室&lt;2人入住&gt;&lt;不退款&gt;</t>
  </si>
  <si>
    <t>Zarrougui/Mohamed Ali,Abour/Yanis</t>
  </si>
  <si>
    <t xml:space="preserve">3550429	</t>
  </si>
  <si>
    <t xml:space="preserve">18025646220	</t>
  </si>
  <si>
    <t>[纽约]纽约市中心希尔顿康拉德酒店	(Conrad New York Downtown)(55299072)</t>
  </si>
  <si>
    <t>哈德森河景套房&lt;2人入住&gt;&lt;不退款&gt;</t>
  </si>
  <si>
    <t>LAM/BUN HEI</t>
  </si>
  <si>
    <t xml:space="preserve">3261384163	</t>
  </si>
  <si>
    <t xml:space="preserve">18037240830	</t>
  </si>
  <si>
    <t>[Kadriye Mahallesi]贝莱克泰坦尼克豪华高尔夫酒店(Titanic Deluxe Golf Belek)(90206051)</t>
  </si>
  <si>
    <t>设计泳池别墅&lt;2人入住&gt;&lt;不退款&gt;</t>
  </si>
  <si>
    <t>Arslan/Bahtiyar,Abuduaini/Aisima</t>
  </si>
  <si>
    <t xml:space="preserve">2573195	</t>
  </si>
  <si>
    <t xml:space="preserve">1952376243	</t>
  </si>
  <si>
    <t xml:space="preserve">18041641879	</t>
  </si>
  <si>
    <t>[新加坡]新加坡优良酒店 - 尼斯 (Staycation Approved)(Value Hotel Nice (Staycation Approved))(55280518)</t>
  </si>
  <si>
    <t>高级双人床房&lt;2人入住&gt;&lt;不退款&gt;</t>
  </si>
  <si>
    <t>NUR HAZIRAH BINTE MUHAMMAD HAIDIL/HAZIRAH</t>
  </si>
  <si>
    <t xml:space="preserve">18046048921	</t>
  </si>
  <si>
    <t>[汉堡]汉堡中央火车站太子诺瓦姆酒店(Novum Hotel Kronprinz Hamburg Hauptbahnhof)(55426343)</t>
  </si>
  <si>
    <t>标准大床房&lt;不退款&gt;&lt;2人入住&gt;</t>
  </si>
  <si>
    <t>Yusufi/Nasier.Ahmad</t>
  </si>
  <si>
    <t xml:space="preserve">EXPEDIA_1953300859	</t>
  </si>
  <si>
    <t xml:space="preserve">18046650950	</t>
  </si>
  <si>
    <t>[曼谷]我行我素博物馆酒店 (SHA Plus+)(MeStyle Museum Hotel (SHA Plus+))(91812390)</t>
  </si>
  <si>
    <t>高级双人房&lt;2人入住&gt;&lt;不退款&gt;</t>
  </si>
  <si>
    <t>RAUSSEN/JAMES THOMAS</t>
  </si>
  <si>
    <t xml:space="preserve">8615	</t>
  </si>
  <si>
    <t xml:space="preserve">18046906321	</t>
  </si>
  <si>
    <t>[埃奇韦尔]伦敦北华美达酒店(Ramada London North)(55841795)</t>
  </si>
  <si>
    <t>标准双人房&lt;2人入住&gt;&lt;不退款&gt;</t>
  </si>
  <si>
    <t>LIMBOO/MATHUSELA</t>
  </si>
  <si>
    <t xml:space="preserve">18047374305	</t>
  </si>
  <si>
    <t>[合艾]合艾经典酒店(SHA Extra Plus)(Hatyai Signature Hotel(SHA Extra Plus))(89919980)</t>
  </si>
  <si>
    <t>三人房&lt;2人入住&gt;&lt;不退款&gt;&lt;早餐&gt;</t>
  </si>
  <si>
    <t>Lee/Gayeon</t>
  </si>
  <si>
    <t xml:space="preserve">EXP-1953404742	</t>
  </si>
  <si>
    <t xml:space="preserve">18047438211	</t>
  </si>
  <si>
    <t>[威尼斯]威尼斯机场安尼亚公园酒店(Annia Park Hotel Venice Airport)(55560274)</t>
  </si>
  <si>
    <t>双人房, 1 张大床&lt;2人入住&gt;&lt;不退款&gt;</t>
  </si>
  <si>
    <t>Nigmatullina/Vera</t>
  </si>
  <si>
    <t xml:space="preserve">1037800	</t>
  </si>
  <si>
    <t xml:space="preserve">18049545943	</t>
  </si>
  <si>
    <t>[班贝格]班贝格瑞贞德兹迎宾酒店(Welcome Hotel Residenzschloss Bamberg)(55812524)</t>
  </si>
  <si>
    <t>高级双人床房&lt;2人入住&gt;&lt;不退款&gt;&lt;早餐&gt;</t>
  </si>
  <si>
    <t>Schuette/Johann</t>
  </si>
  <si>
    <t xml:space="preserve">4602SE041430	</t>
  </si>
  <si>
    <t xml:space="preserve">18050183470	</t>
  </si>
  <si>
    <t>[安大略]安大略机场布衣酒店(Folk Inn Ontario Airport)(90360372)</t>
  </si>
  <si>
    <t>标准客房, 1 张特大床房&lt;2人入住&gt;&lt;不退款&gt;</t>
  </si>
  <si>
    <t>Daley/Maityhs</t>
  </si>
  <si>
    <t xml:space="preserve">18053049622	</t>
  </si>
  <si>
    <t>[拉马萨]突尼斯迦玛特瑞享酒店(Mövenpick Hotel Gammarth Tunis)(55944699)</t>
  </si>
  <si>
    <t>海景经典双床房&lt;2人入住&gt;&lt;不退款&gt;&lt;早餐&gt;</t>
  </si>
  <si>
    <t>AL-KHAFAJI/ZAID</t>
  </si>
  <si>
    <t xml:space="preserve">18055304445	</t>
  </si>
  <si>
    <t>行政双人床房&lt;2人入住&gt;&lt;不退款&gt;</t>
  </si>
  <si>
    <t>Ahmed/Iftikhar</t>
  </si>
  <si>
    <t xml:space="preserve">18055375072	</t>
  </si>
  <si>
    <t>[巴黎]阿文尼尔酒店(Avenir Hotel)(80330476)</t>
  </si>
  <si>
    <t>双人房&lt;2人入住&gt;&lt;不退款&gt;</t>
  </si>
  <si>
    <t>ROSALES LOYO/AIRY FABIAN</t>
  </si>
  <si>
    <t xml:space="preserve">18055370470	</t>
  </si>
  <si>
    <t>[阿纳海姆]柠檬树酒店(The Lemon Tree Hotel)(68545212)</t>
  </si>
  <si>
    <t>标准房, 1 张特大床&lt;不退款&gt;&lt;2人入住&gt;</t>
  </si>
  <si>
    <t>Avila/Efren</t>
  </si>
  <si>
    <t xml:space="preserve">0255137	</t>
  </si>
  <si>
    <t xml:space="preserve">18055448550	</t>
  </si>
  <si>
    <t>标准双床房&lt;2人入住&gt;&lt;不退款&gt;</t>
  </si>
  <si>
    <t>Carr/Bailey carr</t>
  </si>
  <si>
    <t xml:space="preserve">18056183609	</t>
  </si>
  <si>
    <t>[Kedawung]阿斯顿井里汶酒店及会议中心(ASTON Cirebon Hotel &amp; Convention Center)(55452262)</t>
  </si>
  <si>
    <t>Willya/Hermanto</t>
  </si>
  <si>
    <t xml:space="preserve">RZ-1954279651	</t>
  </si>
  <si>
    <t xml:space="preserve">18056201728	</t>
  </si>
  <si>
    <t xml:space="preserve">RZ-1954279705	</t>
  </si>
  <si>
    <t xml:space="preserve">18056599271	</t>
  </si>
  <si>
    <t>[日惹]日惹阿巴迪酒店(Abadi Hotel Jogja Yogyakarta)(94358736)</t>
  </si>
  <si>
    <t>标准商务房&lt;2人入住&gt;&lt;不退款&gt;</t>
  </si>
  <si>
    <t>listianti /yuni</t>
  </si>
  <si>
    <t xml:space="preserve">18056673148	</t>
  </si>
  <si>
    <t>[Lebak Gede]万隆尼欧蒂帕迪优库尔酒店(Hotel Neo Dipatiukur Bandung)(60514391)</t>
  </si>
  <si>
    <t>尼欧房&lt;2人入住&gt;&lt;不退款&gt;</t>
  </si>
  <si>
    <t>Dasrin/Admiral</t>
  </si>
  <si>
    <t xml:space="preserve">18056879415	</t>
  </si>
  <si>
    <t>[法兰克福]多林特缅陶努斯法兰克福/苏尔茨巴赫酒店(Dorint Main Taunus Frankfurt/Sulzbach)(55720505)</t>
  </si>
  <si>
    <t>标准房&lt;2人入住&gt;&lt;不退款&gt;</t>
  </si>
  <si>
    <t>Maache/Amani</t>
  </si>
  <si>
    <t xml:space="preserve">18056957119	</t>
  </si>
  <si>
    <t>[富川市]高丽酒店(Koryo Hotel)(55757049)</t>
  </si>
  <si>
    <t>标准双人房&lt;2人入住&gt;&lt;不退款&gt;&lt;早餐&gt;</t>
  </si>
  <si>
    <t>Han/Jaewon</t>
  </si>
  <si>
    <t xml:space="preserve">2577481	</t>
  </si>
  <si>
    <t xml:space="preserve">18057100695	</t>
  </si>
  <si>
    <t>[多哈]多哈华威酒店(Warwick Doha Hotel)(55653357)</t>
  </si>
  <si>
    <t>高级房（特大床）&lt;2人入住&gt;&lt;不退款&gt;</t>
  </si>
  <si>
    <t>Mongid/Mohamed</t>
  </si>
  <si>
    <t xml:space="preserve">77396559	</t>
  </si>
  <si>
    <t xml:space="preserve">18058752120	</t>
  </si>
  <si>
    <t>Tyrrell/Sean,Parkland/Roy</t>
  </si>
  <si>
    <t xml:space="preserve">18058822113	</t>
  </si>
  <si>
    <t>[卡帕]吉隆坡340舒适OYO客房酒店(OYO 340 Comfort Hotel Kuala Lumpur)(89916937)</t>
  </si>
  <si>
    <t>Sue/Suhaida</t>
  </si>
  <si>
    <t xml:space="preserve">18058868222	</t>
  </si>
  <si>
    <t>[印第安纳波利斯]克拉丽奥西北套房酒店(Clarion Inn &amp; Suites Northwest)(89919467)</t>
  </si>
  <si>
    <t>特大床套房(带沙发床)&lt;2人入住&gt;&lt;不退款&gt;&lt;早餐&gt;</t>
  </si>
  <si>
    <t>soto Montano /Martha</t>
  </si>
  <si>
    <t xml:space="preserve">87388653	</t>
  </si>
  <si>
    <t xml:space="preserve">16815184715	</t>
  </si>
  <si>
    <t>调整</t>
  </si>
  <si>
    <t>[劳德代尔堡]劳德代尔堡海滩威斯汀度假酒店(The Westin Fort Lauderdale Beach Resort)(55707875)</t>
  </si>
  <si>
    <t>传统客房（1张特大床）&lt;不退款&gt;&lt;2人入住&gt;</t>
  </si>
  <si>
    <t>Shafer/Samuel</t>
  </si>
  <si>
    <t xml:space="preserve">2302306	</t>
  </si>
  <si>
    <t xml:space="preserve">17878475849	</t>
  </si>
  <si>
    <t>退单</t>
  </si>
  <si>
    <t>[瓜亚基尔]奥罗沃德瓜亚基尔酒店(Oro Verde Guayaquil)(55426760)</t>
  </si>
  <si>
    <t>豪华双床房&lt;2人入住&gt;&lt;不退款&gt;&lt;早餐&gt;</t>
  </si>
  <si>
    <t>romanko/grace</t>
  </si>
  <si>
    <t>，</t>
  </si>
  <si>
    <t>本期收回2389</t>
  </si>
  <si>
    <t>6.10 可退491</t>
  </si>
  <si>
    <t>A220610170540481</t>
  </si>
  <si>
    <t>总计：95503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</si>
  <si>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</si>
  <si>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</si>
  <si>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</si>
  <si>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</si>
  <si>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</si>
  <si>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</si>
  <si>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</si>
  <si>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</si>
  <si>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</si>
  <si>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</si>
  <si>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</si>
  <si>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</si>
  <si>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</si>
  <si>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</si>
  <si>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</si>
  <si>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</si>
  <si>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</si>
  <si>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</si>
  <si>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2022-06-05</t>
  </si>
  <si>
    <t>2577727</t>
  </si>
  <si>
    <t>克拉丽奥西北套房酒店</t>
  </si>
  <si>
    <t>soto Montano Martha</t>
  </si>
  <si>
    <t>2022-06-06</t>
  </si>
  <si>
    <t>退房日周结</t>
  </si>
  <si>
    <t>692.31</t>
  </si>
  <si>
    <t>814.00</t>
  </si>
  <si>
    <t>0</t>
  </si>
  <si>
    <t>0.00</t>
  </si>
  <si>
    <t>携程汇智国际直连</t>
  </si>
  <si>
    <t>925</t>
  </si>
  <si>
    <t>2022-06-05 21:02:20</t>
  </si>
  <si>
    <t>否</t>
  </si>
  <si>
    <t>汇智国际旅游发展有限公司</t>
  </si>
  <si>
    <t>直连</t>
  </si>
  <si>
    <t>2577702</t>
  </si>
  <si>
    <t>伦敦北华美达酒店</t>
  </si>
  <si>
    <t>Tyrrell Sean,Parkland Roy</t>
  </si>
  <si>
    <t>642.98</t>
  </si>
  <si>
    <t>756.00</t>
  </si>
  <si>
    <t>2022-06-05 20:24:43</t>
  </si>
  <si>
    <t>2577592</t>
  </si>
  <si>
    <t>多哈华威酒店</t>
  </si>
  <si>
    <t>Mongid Mohamed</t>
  </si>
  <si>
    <t>425.25</t>
  </si>
  <si>
    <t>500.00</t>
  </si>
  <si>
    <t>2022-06-05 18:42:51</t>
  </si>
  <si>
    <t>2577481</t>
  </si>
  <si>
    <t>高丽酒店</t>
  </si>
  <si>
    <t>Han Jaewon</t>
  </si>
  <si>
    <t>628.52</t>
  </si>
  <si>
    <t>739.00</t>
  </si>
  <si>
    <t>2022-06-05 17:18:47</t>
  </si>
  <si>
    <t>2577439</t>
  </si>
  <si>
    <t>多林特缅陶努斯法兰克福/苏尔茨巴赫酒店</t>
  </si>
  <si>
    <t>Maache Amani</t>
  </si>
  <si>
    <t>400.59</t>
  </si>
  <si>
    <t>471.00</t>
  </si>
  <si>
    <t>2022-06-05 16:40:39</t>
  </si>
  <si>
    <t>2577343</t>
  </si>
  <si>
    <t>万隆尼欧蒂帕迪优库尔酒店</t>
  </si>
  <si>
    <t>Dasrin Admiral</t>
  </si>
  <si>
    <t>158.19</t>
  </si>
  <si>
    <t>186.00</t>
  </si>
  <si>
    <t>2022-06-05 15:00:56</t>
  </si>
  <si>
    <t>2577311</t>
  </si>
  <si>
    <t>日惹阿巴迪酒店</t>
  </si>
  <si>
    <t>listianti yuni</t>
  </si>
  <si>
    <t>174.35</t>
  </si>
  <si>
    <t>205.00</t>
  </si>
  <si>
    <t>2022-06-05 14:36:30</t>
  </si>
  <si>
    <t>2577195</t>
  </si>
  <si>
    <t>阿斯顿井里汶酒店及会议中心</t>
  </si>
  <si>
    <t>Willya Hermanto</t>
  </si>
  <si>
    <t>339.35</t>
  </si>
  <si>
    <t>399.00</t>
  </si>
  <si>
    <t>2022-06-05 12:49:23</t>
  </si>
  <si>
    <t>2577187</t>
  </si>
  <si>
    <t>2022-06-05 12:49:07</t>
  </si>
  <si>
    <t>2576922</t>
  </si>
  <si>
    <t>Carr Bailey carr</t>
  </si>
  <si>
    <t>316.39</t>
  </si>
  <si>
    <t>372.00</t>
  </si>
  <si>
    <t>2022-06-05 07:40:30</t>
  </si>
  <si>
    <t>2576881</t>
  </si>
  <si>
    <t>阿文尼尔酒店</t>
  </si>
  <si>
    <t>ROSALES LOYO AIRY FABIAN</t>
  </si>
  <si>
    <t>478.83</t>
  </si>
  <si>
    <t>563.00</t>
  </si>
  <si>
    <t>2022-06-05 05:17:27</t>
  </si>
  <si>
    <t>2576880</t>
  </si>
  <si>
    <t>柠檬树酒店</t>
  </si>
  <si>
    <t>Avila Efren</t>
  </si>
  <si>
    <t>683.80</t>
  </si>
  <si>
    <t>804.00</t>
  </si>
  <si>
    <t>2022-06-05 05:27:17</t>
  </si>
  <si>
    <t>2576861</t>
  </si>
  <si>
    <t>Ahmed Iftikhar</t>
  </si>
  <si>
    <t>323.19</t>
  </si>
  <si>
    <t>380.00</t>
  </si>
  <si>
    <t>2022-06-05 03:22:34</t>
  </si>
  <si>
    <t>2022-06-04</t>
  </si>
  <si>
    <t>2576685</t>
  </si>
  <si>
    <t>突尼斯迦玛特瑞享酒店</t>
  </si>
  <si>
    <t>AL-KHAFAJI ZAID</t>
  </si>
  <si>
    <t>2944.78</t>
  </si>
  <si>
    <t>3462.00</t>
  </si>
  <si>
    <t>2022-06-04 19:30:07</t>
  </si>
  <si>
    <t>2576277</t>
  </si>
  <si>
    <t>安大略机场布衣酒店</t>
  </si>
  <si>
    <t>Daley Maityhs</t>
  </si>
  <si>
    <t>1590.62</t>
  </si>
  <si>
    <t>1870.00</t>
  </si>
  <si>
    <t>2022-06-04 11:34:59</t>
  </si>
  <si>
    <t>2576051</t>
  </si>
  <si>
    <t>班贝格瑞贞德兹迎宾酒店</t>
  </si>
  <si>
    <t>Schuette Johann</t>
  </si>
  <si>
    <t>2038.04</t>
  </si>
  <si>
    <t>2396.00</t>
  </si>
  <si>
    <t>2022-06-04 05:26:29</t>
  </si>
  <si>
    <t>2022-06-03</t>
  </si>
  <si>
    <t>2575786</t>
  </si>
  <si>
    <t>威尼斯机场安尼亚公园酒店</t>
  </si>
  <si>
    <t>Nigmatullina Vera</t>
  </si>
  <si>
    <t>1415.23</t>
  </si>
  <si>
    <t>1664.00</t>
  </si>
  <si>
    <t>2022-06-03 21:52:39</t>
  </si>
  <si>
    <t>2575751</t>
  </si>
  <si>
    <t>合艾经典酒店</t>
  </si>
  <si>
    <t>Lee Gayeon</t>
  </si>
  <si>
    <t>758.65</t>
  </si>
  <si>
    <t>892.00</t>
  </si>
  <si>
    <t>2022-06-03 21:29:50</t>
  </si>
  <si>
    <t>2575568</t>
  </si>
  <si>
    <t>LIMBOO MATHUSELA</t>
  </si>
  <si>
    <t>2022-06-03 18:53:30</t>
  </si>
  <si>
    <t>2575502</t>
  </si>
  <si>
    <t>我行我素博物馆酒店 (SHA Plus+)</t>
  </si>
  <si>
    <t>RAUSSEN JAMES THOMAS</t>
  </si>
  <si>
    <t>340.20</t>
  </si>
  <si>
    <t>400.00</t>
  </si>
  <si>
    <t>2022-06-03 17:48:11</t>
  </si>
  <si>
    <t>2575345</t>
  </si>
  <si>
    <t>汉堡中央火车站太子诺瓦姆酒店</t>
  </si>
  <si>
    <t>Yusufi Nasier.Ahmad</t>
  </si>
  <si>
    <t>1275.75</t>
  </si>
  <si>
    <t>1500.00</t>
  </si>
  <si>
    <t>2022-06-03 15:40:27</t>
  </si>
  <si>
    <t>2022-05-21</t>
  </si>
  <si>
    <t>2559591</t>
  </si>
  <si>
    <t>宜必思酒店风格布鲁塞尔中心史蒂芬妮</t>
  </si>
  <si>
    <t>LUO YIYUAN</t>
  </si>
  <si>
    <t>461.32</t>
  </si>
  <si>
    <t>540.00</t>
  </si>
  <si>
    <t>2022-05-21 23:45:46</t>
  </si>
  <si>
    <t>2022-05-08</t>
  </si>
  <si>
    <t>2543110</t>
  </si>
  <si>
    <t>关岛日航酒店</t>
  </si>
  <si>
    <t>KIM MINCHUL,PARK HYOBIN</t>
  </si>
  <si>
    <t>2283.55</t>
  </si>
  <si>
    <t>2684.00</t>
  </si>
  <si>
    <t>2022-05-08 21:21:29</t>
  </si>
  <si>
    <t>2022-06-02</t>
  </si>
  <si>
    <t>2573195</t>
  </si>
  <si>
    <t>貝萊克鐵達尼高爾夫豪華酒店</t>
  </si>
  <si>
    <t>Arslan Bahtiyar,Abuduaini Aisima</t>
  </si>
  <si>
    <t>33321.13</t>
  </si>
  <si>
    <t>39036.00</t>
  </si>
  <si>
    <t>2022-06-02 03:12:50</t>
  </si>
  <si>
    <t>2022-05-28</t>
  </si>
  <si>
    <t>2566834</t>
  </si>
  <si>
    <t>施泰根贝格尔酒店</t>
  </si>
  <si>
    <t>NEUSS LUKAS</t>
  </si>
  <si>
    <t>746.59</t>
  </si>
  <si>
    <t>873.00</t>
  </si>
  <si>
    <t>2022-05-28 16:51:34</t>
  </si>
  <si>
    <t>2022-05-15</t>
  </si>
  <si>
    <t>2552511</t>
  </si>
  <si>
    <t>Savelyev Vladyslav</t>
  </si>
  <si>
    <t>914.16</t>
  </si>
  <si>
    <t>1055.00</t>
  </si>
  <si>
    <t>2022-05-15 20:09:52</t>
  </si>
  <si>
    <t>2022-03-21</t>
  </si>
  <si>
    <t>2477373</t>
  </si>
  <si>
    <t>伦敦贵族酒店</t>
  </si>
  <si>
    <t>Kraemer Christian,Perez Silvia</t>
  </si>
  <si>
    <t>1619.03</t>
  </si>
  <si>
    <t>1988.00</t>
  </si>
  <si>
    <t>2022-03-21 21:43:58</t>
  </si>
  <si>
    <t>2022-04-26</t>
  </si>
  <si>
    <t>2526207</t>
  </si>
  <si>
    <t>巴黎北站酒店</t>
  </si>
  <si>
    <t>White Lorna,Cunningham Darragh</t>
  </si>
  <si>
    <t>2782.85</t>
  </si>
  <si>
    <t>3324.00</t>
  </si>
  <si>
    <t>2022-04-26 23:19:51</t>
  </si>
  <si>
    <t>2022-04-04</t>
  </si>
  <si>
    <t>2497601</t>
  </si>
  <si>
    <t>新加坡富丽华城市中心酒店</t>
  </si>
  <si>
    <t>Poh Joelle</t>
  </si>
  <si>
    <t>1430.31</t>
  </si>
  <si>
    <t>1758.00</t>
  </si>
  <si>
    <t>2022-04-04 20:50:13</t>
  </si>
  <si>
    <t>2574537</t>
  </si>
  <si>
    <t>新加坡优良酒店－尼斯</t>
  </si>
  <si>
    <t>NUR HAZIRAH BINTE MUHAMMAD HAIDIL HAZIRAH</t>
  </si>
  <si>
    <t>368.76</t>
  </si>
  <si>
    <t>432.00</t>
  </si>
  <si>
    <t>2022-06-02 23:10:35</t>
  </si>
  <si>
    <t>2022-05-31</t>
  </si>
  <si>
    <t>2570261</t>
  </si>
  <si>
    <t>纽约市中心希尔顿康拉德酒店</t>
  </si>
  <si>
    <t>LAM BUN HEI</t>
  </si>
  <si>
    <t>2534.45</t>
  </si>
  <si>
    <t>2981.00</t>
  </si>
  <si>
    <t>2022-05-31 03:53:59</t>
  </si>
  <si>
    <t>2022-05-13</t>
  </si>
  <si>
    <t>2549074</t>
  </si>
  <si>
    <t>阿纳海姆度假区假日酒店</t>
  </si>
  <si>
    <t>Girard Crystal</t>
  </si>
  <si>
    <t>1122.60</t>
  </si>
  <si>
    <t>1296.00</t>
  </si>
  <si>
    <t>2022-05-13 12:57:02</t>
  </si>
  <si>
    <t>2022-05-24</t>
  </si>
  <si>
    <t>2562152</t>
  </si>
  <si>
    <t>卡宾城市酒店</t>
  </si>
  <si>
    <t>Hansen Trine</t>
  </si>
  <si>
    <t>684.13</t>
  </si>
  <si>
    <t>806.00</t>
  </si>
  <si>
    <t>2022-05-24 02:52:11</t>
  </si>
  <si>
    <t>2022-05-09</t>
  </si>
  <si>
    <t>2543315</t>
  </si>
  <si>
    <t>拉托瑞酒店</t>
  </si>
  <si>
    <t>Czernik Miroslaw Tomasz,Kondras Adrianna</t>
  </si>
  <si>
    <t>368.40</t>
  </si>
  <si>
    <t>433.00</t>
  </si>
  <si>
    <t>2022-05-09 01:30:34</t>
  </si>
  <si>
    <t>2022-03-12</t>
  </si>
  <si>
    <t>2462561</t>
  </si>
  <si>
    <t>阿姆斯特丹瑞士酒店</t>
  </si>
  <si>
    <t>Auer Cornelia</t>
  </si>
  <si>
    <t>5366.75</t>
  </si>
  <si>
    <t>6615.00</t>
  </si>
  <si>
    <t>2022-03-12 05:22:23</t>
  </si>
  <si>
    <t>2542351</t>
  </si>
  <si>
    <t>尼尔森勋爵酒店及套房</t>
  </si>
  <si>
    <t>Novak Stephen</t>
  </si>
  <si>
    <t>8229.79</t>
  </si>
  <si>
    <t>9673.00</t>
  </si>
  <si>
    <t>2022-05-08 10:28:26</t>
  </si>
  <si>
    <t>2477277</t>
  </si>
  <si>
    <t>机场通道汽车旅馆</t>
  </si>
  <si>
    <t>Wood Richard Marc</t>
  </si>
  <si>
    <t>557.86</t>
  </si>
  <si>
    <t>685.00</t>
  </si>
  <si>
    <t>2022-03-21 20:36:59</t>
  </si>
  <si>
    <t>2022-05-30</t>
  </si>
  <si>
    <t>2569732</t>
  </si>
  <si>
    <t>叶尼酒店</t>
  </si>
  <si>
    <t>Zarrougui Mohamed Ali,Abour Yanis</t>
  </si>
  <si>
    <t>241.14</t>
  </si>
  <si>
    <t>282.00</t>
  </si>
  <si>
    <t>2022-05-30 18:36:03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</si>
</sst>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44718</v>
      </c>
      <c r="H2" s="4">
        <v>1</v>
      </c>
      <c r="I2" s="4">
        <v>1</v>
      </c>
      <c r="J2" s="4">
        <v>1</v>
      </c>
      <c r="K2" s="4" t="s">
        <v>30</v>
      </c>
      <c r="L2" s="4">
        <v>317</v>
      </c>
      <c r="M2" s="4">
        <v>317</v>
      </c>
      <c r="N2" s="4" t="s">
        <v>31</v>
      </c>
      <c r="O2" s="4" t="s">
        <v>32</v>
      </c>
      <c r="P2" s="4" t="s">
        <v>33</v>
      </c>
      <c r="Q2" s="4">
        <v>0</v>
      </c>
      <c r="R2" s="7">
        <v>44627</v>
      </c>
      <c r="S2" s="6">
        <v>44721</v>
      </c>
      <c r="T2" s="4" t="s">
        <v>34</v>
      </c>
      <c r="U2" s="4">
        <v>317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44715</v>
      </c>
      <c r="G3" s="6">
        <v>44718</v>
      </c>
      <c r="H3" s="4">
        <v>1</v>
      </c>
      <c r="I3" s="4">
        <v>3</v>
      </c>
      <c r="J3" s="4">
        <v>3</v>
      </c>
      <c r="K3" s="4" t="s">
        <v>30</v>
      </c>
      <c r="L3" s="4">
        <v>6615</v>
      </c>
      <c r="M3" s="4">
        <v>6615</v>
      </c>
      <c r="N3" s="4" t="s">
        <v>40</v>
      </c>
      <c r="O3" s="4" t="s">
        <v>32</v>
      </c>
      <c r="P3" s="4" t="s">
        <v>33</v>
      </c>
      <c r="Q3" s="4">
        <v>0</v>
      </c>
      <c r="R3" s="7">
        <v>44632</v>
      </c>
      <c r="S3" s="6">
        <v>44721</v>
      </c>
      <c r="T3" s="4" t="s">
        <v>34</v>
      </c>
      <c r="U3" s="4">
        <v>6615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44717</v>
      </c>
      <c r="G4" s="6">
        <v>44718</v>
      </c>
      <c r="H4" s="4">
        <v>1</v>
      </c>
      <c r="I4" s="4">
        <v>1</v>
      </c>
      <c r="J4" s="4">
        <v>1</v>
      </c>
      <c r="K4" s="4" t="s">
        <v>30</v>
      </c>
      <c r="L4" s="4">
        <v>-317</v>
      </c>
      <c r="M4" s="4">
        <v>-317</v>
      </c>
      <c r="N4" s="4" t="s">
        <v>31</v>
      </c>
      <c r="O4" s="4" t="s">
        <v>32</v>
      </c>
      <c r="P4" s="4" t="s">
        <v>33</v>
      </c>
      <c r="Q4" s="4">
        <v>0</v>
      </c>
      <c r="R4" s="7">
        <v>44627</v>
      </c>
      <c r="S4" s="6">
        <v>44721</v>
      </c>
      <c r="T4" s="4" t="s">
        <v>34</v>
      </c>
      <c r="U4" s="4">
        <v>-317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44717</v>
      </c>
      <c r="G5" s="6">
        <v>44718</v>
      </c>
      <c r="H5" s="4">
        <v>1</v>
      </c>
      <c r="I5" s="4">
        <v>1</v>
      </c>
      <c r="J5" s="4">
        <v>1</v>
      </c>
      <c r="K5" s="4" t="s">
        <v>30</v>
      </c>
      <c r="L5" s="4">
        <v>685</v>
      </c>
      <c r="M5" s="4">
        <v>685</v>
      </c>
      <c r="N5" s="4" t="s">
        <v>46</v>
      </c>
      <c r="O5" s="4" t="s">
        <v>32</v>
      </c>
      <c r="P5" s="4" t="s">
        <v>33</v>
      </c>
      <c r="Q5" s="4">
        <v>0</v>
      </c>
      <c r="R5" s="7">
        <v>44641</v>
      </c>
      <c r="S5" s="6">
        <v>44721</v>
      </c>
      <c r="T5" s="4" t="s">
        <v>34</v>
      </c>
      <c r="U5" s="4">
        <v>685</v>
      </c>
      <c r="V5" s="4">
        <v>0</v>
      </c>
      <c r="W5" s="4">
        <v>0</v>
      </c>
      <c r="X5" s="4" t="s">
        <v>36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44715</v>
      </c>
      <c r="G6" s="6">
        <v>44718</v>
      </c>
      <c r="H6" s="4">
        <v>1</v>
      </c>
      <c r="I6" s="4">
        <v>3</v>
      </c>
      <c r="J6" s="4">
        <v>3</v>
      </c>
      <c r="K6" s="4" t="s">
        <v>30</v>
      </c>
      <c r="L6" s="4">
        <v>1988</v>
      </c>
      <c r="M6" s="4">
        <v>1988</v>
      </c>
      <c r="N6" s="4" t="s">
        <v>51</v>
      </c>
      <c r="O6" s="4" t="s">
        <v>32</v>
      </c>
      <c r="P6" s="4" t="s">
        <v>33</v>
      </c>
      <c r="Q6" s="4">
        <v>0</v>
      </c>
      <c r="R6" s="7">
        <v>44641</v>
      </c>
      <c r="S6" s="6">
        <v>44721</v>
      </c>
      <c r="T6" s="4" t="s">
        <v>34</v>
      </c>
      <c r="U6" s="4">
        <v>1988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44716</v>
      </c>
      <c r="G7" s="6">
        <v>44718</v>
      </c>
      <c r="H7" s="4">
        <v>1</v>
      </c>
      <c r="I7" s="4">
        <v>2</v>
      </c>
      <c r="J7" s="4">
        <v>2</v>
      </c>
      <c r="K7" s="4" t="s">
        <v>30</v>
      </c>
      <c r="L7" s="4">
        <v>1758</v>
      </c>
      <c r="M7" s="4">
        <v>1758</v>
      </c>
      <c r="N7" s="4" t="s">
        <v>57</v>
      </c>
      <c r="O7" s="4" t="s">
        <v>32</v>
      </c>
      <c r="P7" s="4" t="s">
        <v>33</v>
      </c>
      <c r="Q7" s="4">
        <v>0</v>
      </c>
      <c r="R7" s="7">
        <v>44655</v>
      </c>
      <c r="S7" s="6">
        <v>44721</v>
      </c>
      <c r="T7" s="4" t="s">
        <v>34</v>
      </c>
      <c r="U7" s="4">
        <v>1758</v>
      </c>
      <c r="V7" s="4">
        <v>0</v>
      </c>
      <c r="W7" s="4">
        <v>0</v>
      </c>
      <c r="X7" s="4" t="s">
        <v>36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44714</v>
      </c>
      <c r="G8" s="6">
        <v>44718</v>
      </c>
      <c r="H8" s="4">
        <v>1</v>
      </c>
      <c r="I8" s="4">
        <v>4</v>
      </c>
      <c r="J8" s="4">
        <v>4</v>
      </c>
      <c r="K8" s="4" t="s">
        <v>30</v>
      </c>
      <c r="L8" s="4">
        <v>3324</v>
      </c>
      <c r="M8" s="4">
        <v>3324</v>
      </c>
      <c r="N8" s="4" t="s">
        <v>62</v>
      </c>
      <c r="O8" s="4" t="s">
        <v>32</v>
      </c>
      <c r="P8" s="4" t="s">
        <v>33</v>
      </c>
      <c r="Q8" s="4">
        <v>0</v>
      </c>
      <c r="R8" s="7">
        <v>44677</v>
      </c>
      <c r="S8" s="6">
        <v>44721</v>
      </c>
      <c r="T8" s="4" t="s">
        <v>34</v>
      </c>
      <c r="U8" s="4">
        <v>3324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44714</v>
      </c>
      <c r="G9" s="6">
        <v>44718</v>
      </c>
      <c r="H9" s="4">
        <v>1</v>
      </c>
      <c r="I9" s="4">
        <v>4</v>
      </c>
      <c r="J9" s="4">
        <v>4</v>
      </c>
      <c r="K9" s="4" t="s">
        <v>30</v>
      </c>
      <c r="L9" s="4">
        <v>9673</v>
      </c>
      <c r="M9" s="4">
        <v>9673</v>
      </c>
      <c r="N9" s="4" t="s">
        <v>66</v>
      </c>
      <c r="O9" s="4" t="s">
        <v>32</v>
      </c>
      <c r="P9" s="4" t="s">
        <v>33</v>
      </c>
      <c r="Q9" s="4">
        <v>0</v>
      </c>
      <c r="R9" s="7">
        <v>44689</v>
      </c>
      <c r="S9" s="6">
        <v>44721</v>
      </c>
      <c r="T9" s="4" t="s">
        <v>34</v>
      </c>
      <c r="U9" s="4">
        <v>9673</v>
      </c>
      <c r="V9" s="4">
        <v>0</v>
      </c>
      <c r="W9" s="4">
        <v>0</v>
      </c>
      <c r="X9" s="4" t="s">
        <v>36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44716</v>
      </c>
      <c r="G10" s="6">
        <v>44718</v>
      </c>
      <c r="H10" s="4">
        <v>1</v>
      </c>
      <c r="I10" s="4">
        <v>2</v>
      </c>
      <c r="J10" s="4">
        <v>2</v>
      </c>
      <c r="K10" s="4" t="s">
        <v>30</v>
      </c>
      <c r="L10" s="4">
        <v>2684</v>
      </c>
      <c r="M10" s="4">
        <v>2684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44689</v>
      </c>
      <c r="S10" s="6">
        <v>44721</v>
      </c>
      <c r="T10" s="4" t="s">
        <v>34</v>
      </c>
      <c r="U10" s="4">
        <v>2684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44717</v>
      </c>
      <c r="G11" s="6">
        <v>44718</v>
      </c>
      <c r="H11" s="4">
        <v>1</v>
      </c>
      <c r="I11" s="4">
        <v>1</v>
      </c>
      <c r="J11" s="4">
        <v>1</v>
      </c>
      <c r="K11" s="4" t="s">
        <v>30</v>
      </c>
      <c r="L11" s="4">
        <v>433</v>
      </c>
      <c r="M11" s="4">
        <v>433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44721</v>
      </c>
      <c r="T11" s="4" t="s">
        <v>34</v>
      </c>
      <c r="U11" s="4">
        <v>433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6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44717</v>
      </c>
      <c r="G12" s="6">
        <v>44718</v>
      </c>
      <c r="H12" s="4">
        <v>1</v>
      </c>
      <c r="I12" s="4">
        <v>1</v>
      </c>
      <c r="J12" s="4">
        <v>1</v>
      </c>
      <c r="K12" s="4" t="s">
        <v>30</v>
      </c>
      <c r="L12" s="4">
        <v>1296</v>
      </c>
      <c r="M12" s="4">
        <v>1296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44694</v>
      </c>
      <c r="S12" s="6">
        <v>44721</v>
      </c>
      <c r="T12" s="4" t="s">
        <v>34</v>
      </c>
      <c r="U12" s="4">
        <v>1296</v>
      </c>
      <c r="V12" s="4">
        <v>0</v>
      </c>
      <c r="W12" s="4">
        <v>0</v>
      </c>
      <c r="X12" s="4" t="s">
        <v>36</v>
      </c>
      <c r="Y12" s="4" t="s">
        <v>83</v>
      </c>
      <c r="Z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44717</v>
      </c>
      <c r="G13" s="6">
        <v>44718</v>
      </c>
      <c r="H13" s="4">
        <v>1</v>
      </c>
      <c r="I13" s="4">
        <v>1</v>
      </c>
      <c r="J13" s="4">
        <v>1</v>
      </c>
      <c r="K13" s="4" t="s">
        <v>30</v>
      </c>
      <c r="L13" s="4">
        <v>1055</v>
      </c>
      <c r="M13" s="4">
        <v>1055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44696</v>
      </c>
      <c r="S13" s="6">
        <v>44721</v>
      </c>
      <c r="T13" s="4" t="s">
        <v>34</v>
      </c>
      <c r="U13" s="4">
        <v>1055</v>
      </c>
      <c r="V13" s="4">
        <v>0</v>
      </c>
      <c r="W13" s="4">
        <v>0</v>
      </c>
      <c r="X13" s="4" t="s">
        <v>36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44717</v>
      </c>
      <c r="G14" s="6">
        <v>44718</v>
      </c>
      <c r="H14" s="4">
        <v>1</v>
      </c>
      <c r="I14" s="4">
        <v>1</v>
      </c>
      <c r="J14" s="4">
        <v>1</v>
      </c>
      <c r="K14" s="4" t="s">
        <v>30</v>
      </c>
      <c r="L14" s="4">
        <v>540</v>
      </c>
      <c r="M14" s="4">
        <v>540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44702</v>
      </c>
      <c r="S14" s="6">
        <v>44721</v>
      </c>
      <c r="T14" s="4" t="s">
        <v>34</v>
      </c>
      <c r="U14" s="4">
        <v>540</v>
      </c>
      <c r="V14" s="4">
        <v>0</v>
      </c>
      <c r="W14" s="4">
        <v>0</v>
      </c>
      <c r="X14" s="4" t="s">
        <v>94</v>
      </c>
      <c r="Y14" s="4" t="s">
        <v>36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44717</v>
      </c>
      <c r="G15" s="6">
        <v>44718</v>
      </c>
      <c r="H15" s="4">
        <v>1</v>
      </c>
      <c r="I15" s="4">
        <v>1</v>
      </c>
      <c r="J15" s="4">
        <v>1</v>
      </c>
      <c r="K15" s="4" t="s">
        <v>30</v>
      </c>
      <c r="L15" s="4">
        <v>806</v>
      </c>
      <c r="M15" s="4">
        <v>806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44705</v>
      </c>
      <c r="S15" s="6">
        <v>44721</v>
      </c>
      <c r="T15" s="4" t="s">
        <v>34</v>
      </c>
      <c r="U15" s="4">
        <v>806</v>
      </c>
      <c r="V15" s="4">
        <v>0</v>
      </c>
      <c r="W15" s="4">
        <v>0</v>
      </c>
      <c r="X15" s="4" t="s">
        <v>36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44717</v>
      </c>
      <c r="G16" s="6">
        <v>44718</v>
      </c>
      <c r="H16" s="4">
        <v>2</v>
      </c>
      <c r="I16" s="4">
        <v>1</v>
      </c>
      <c r="J16" s="4">
        <v>2</v>
      </c>
      <c r="K16" s="4" t="s">
        <v>30</v>
      </c>
      <c r="L16" s="4">
        <v>1160</v>
      </c>
      <c r="M16" s="4">
        <v>1160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44705</v>
      </c>
      <c r="S16" s="6">
        <v>44721</v>
      </c>
      <c r="T16" s="4" t="s">
        <v>34</v>
      </c>
      <c r="U16" s="4">
        <v>1160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100</v>
      </c>
      <c r="B17" s="4" t="s">
        <v>26</v>
      </c>
      <c r="C17" s="4" t="s">
        <v>42</v>
      </c>
      <c r="D17" s="4" t="s">
        <v>101</v>
      </c>
      <c r="E17" s="4" t="s">
        <v>102</v>
      </c>
      <c r="F17" s="6">
        <v>44717</v>
      </c>
      <c r="G17" s="6">
        <v>44718</v>
      </c>
      <c r="H17" s="4">
        <v>2</v>
      </c>
      <c r="I17" s="4">
        <v>1</v>
      </c>
      <c r="J17" s="4">
        <v>2</v>
      </c>
      <c r="K17" s="4" t="s">
        <v>30</v>
      </c>
      <c r="L17" s="4">
        <v>-1160</v>
      </c>
      <c r="M17" s="4">
        <v>-1160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44705</v>
      </c>
      <c r="S17" s="6">
        <v>44721</v>
      </c>
      <c r="T17" s="4" t="s">
        <v>34</v>
      </c>
      <c r="U17" s="4">
        <v>-1160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86</v>
      </c>
      <c r="E18" s="4" t="s">
        <v>87</v>
      </c>
      <c r="F18" s="6">
        <v>44717</v>
      </c>
      <c r="G18" s="6">
        <v>44718</v>
      </c>
      <c r="H18" s="4">
        <v>1</v>
      </c>
      <c r="I18" s="4">
        <v>1</v>
      </c>
      <c r="J18" s="4">
        <v>1</v>
      </c>
      <c r="K18" s="4" t="s">
        <v>30</v>
      </c>
      <c r="L18" s="4">
        <v>873</v>
      </c>
      <c r="M18" s="4">
        <v>873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44709</v>
      </c>
      <c r="S18" s="6">
        <v>44721</v>
      </c>
      <c r="T18" s="4" t="s">
        <v>34</v>
      </c>
      <c r="U18" s="4">
        <v>873</v>
      </c>
      <c r="V18" s="4">
        <v>0</v>
      </c>
      <c r="W18" s="4">
        <v>0</v>
      </c>
      <c r="X18" s="4" t="s">
        <v>36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44717</v>
      </c>
      <c r="G19" s="6">
        <v>44718</v>
      </c>
      <c r="H19" s="4">
        <v>1</v>
      </c>
      <c r="I19" s="4">
        <v>1</v>
      </c>
      <c r="J19" s="4">
        <v>1</v>
      </c>
      <c r="K19" s="4" t="s">
        <v>30</v>
      </c>
      <c r="L19" s="4">
        <v>282</v>
      </c>
      <c r="M19" s="4">
        <v>282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44711</v>
      </c>
      <c r="S19" s="6">
        <v>44721</v>
      </c>
      <c r="T19" s="4" t="s">
        <v>34</v>
      </c>
      <c r="U19" s="4">
        <v>282</v>
      </c>
      <c r="V19" s="4">
        <v>0</v>
      </c>
      <c r="W19" s="4">
        <v>0</v>
      </c>
      <c r="X19" s="4" t="s">
        <v>36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44717</v>
      </c>
      <c r="G20" s="6">
        <v>44718</v>
      </c>
      <c r="H20" s="4">
        <v>1</v>
      </c>
      <c r="I20" s="4">
        <v>1</v>
      </c>
      <c r="J20" s="4">
        <v>1</v>
      </c>
      <c r="K20" s="4" t="s">
        <v>30</v>
      </c>
      <c r="L20" s="4">
        <v>2981</v>
      </c>
      <c r="M20" s="4">
        <v>2981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44721</v>
      </c>
      <c r="T20" s="4" t="s">
        <v>34</v>
      </c>
      <c r="U20" s="4">
        <v>2981</v>
      </c>
      <c r="V20" s="4">
        <v>0</v>
      </c>
      <c r="W20" s="4">
        <v>0</v>
      </c>
      <c r="X20" s="4" t="s">
        <v>36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44715</v>
      </c>
      <c r="G21" s="6">
        <v>44718</v>
      </c>
      <c r="H21" s="4">
        <v>1</v>
      </c>
      <c r="I21" s="4">
        <v>3</v>
      </c>
      <c r="J21" s="4">
        <v>3</v>
      </c>
      <c r="K21" s="4" t="s">
        <v>30</v>
      </c>
      <c r="L21" s="4">
        <v>39036</v>
      </c>
      <c r="M21" s="4">
        <v>39036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44721</v>
      </c>
      <c r="T21" s="4" t="s">
        <v>34</v>
      </c>
      <c r="U21" s="4">
        <v>39036</v>
      </c>
      <c r="V21" s="4">
        <v>0</v>
      </c>
      <c r="W21" s="4">
        <v>0</v>
      </c>
      <c r="X21" s="4" t="s">
        <v>121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44717</v>
      </c>
      <c r="G22" s="6">
        <v>44718</v>
      </c>
      <c r="H22" s="4">
        <v>1</v>
      </c>
      <c r="I22" s="4">
        <v>1</v>
      </c>
      <c r="J22" s="4">
        <v>1</v>
      </c>
      <c r="K22" s="4" t="s">
        <v>30</v>
      </c>
      <c r="L22" s="4">
        <v>432</v>
      </c>
      <c r="M22" s="4">
        <v>432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44714</v>
      </c>
      <c r="S22" s="6">
        <v>44721</v>
      </c>
      <c r="T22" s="4" t="s">
        <v>34</v>
      </c>
      <c r="U22" s="4">
        <v>432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44717</v>
      </c>
      <c r="G23" s="6">
        <v>44718</v>
      </c>
      <c r="H23" s="4">
        <v>1</v>
      </c>
      <c r="I23" s="4">
        <v>1</v>
      </c>
      <c r="J23" s="4">
        <v>1</v>
      </c>
      <c r="K23" s="4" t="s">
        <v>30</v>
      </c>
      <c r="L23" s="4">
        <v>1500</v>
      </c>
      <c r="M23" s="4">
        <v>1500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44715</v>
      </c>
      <c r="S23" s="6">
        <v>44721</v>
      </c>
      <c r="T23" s="4" t="s">
        <v>34</v>
      </c>
      <c r="U23" s="4">
        <v>1500</v>
      </c>
      <c r="V23" s="4">
        <v>0</v>
      </c>
      <c r="W23" s="4">
        <v>0</v>
      </c>
      <c r="X23" s="4" t="s">
        <v>36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44716</v>
      </c>
      <c r="G24" s="6">
        <v>44718</v>
      </c>
      <c r="H24" s="4">
        <v>1</v>
      </c>
      <c r="I24" s="4">
        <v>2</v>
      </c>
      <c r="J24" s="4">
        <v>2</v>
      </c>
      <c r="K24" s="4" t="s">
        <v>30</v>
      </c>
      <c r="L24" s="4">
        <v>400</v>
      </c>
      <c r="M24" s="4">
        <v>400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44715</v>
      </c>
      <c r="S24" s="6">
        <v>44721</v>
      </c>
      <c r="T24" s="4" t="s">
        <v>34</v>
      </c>
      <c r="U24" s="4">
        <v>400</v>
      </c>
      <c r="V24" s="4">
        <v>0</v>
      </c>
      <c r="W24" s="4">
        <v>0</v>
      </c>
      <c r="X24" s="4" t="s">
        <v>36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44717</v>
      </c>
      <c r="G25" s="6">
        <v>44718</v>
      </c>
      <c r="H25" s="4">
        <v>1</v>
      </c>
      <c r="I25" s="4">
        <v>1</v>
      </c>
      <c r="J25" s="4">
        <v>1</v>
      </c>
      <c r="K25" s="4" t="s">
        <v>30</v>
      </c>
      <c r="L25" s="4">
        <v>372</v>
      </c>
      <c r="M25" s="4">
        <v>372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44715</v>
      </c>
      <c r="S25" s="6">
        <v>44721</v>
      </c>
      <c r="T25" s="4" t="s">
        <v>34</v>
      </c>
      <c r="U25" s="4">
        <v>372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44716</v>
      </c>
      <c r="G26" s="6">
        <v>44718</v>
      </c>
      <c r="H26" s="4">
        <v>1</v>
      </c>
      <c r="I26" s="4">
        <v>2</v>
      </c>
      <c r="J26" s="4">
        <v>2</v>
      </c>
      <c r="K26" s="4" t="s">
        <v>30</v>
      </c>
      <c r="L26" s="4">
        <v>892</v>
      </c>
      <c r="M26" s="4">
        <v>892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44715</v>
      </c>
      <c r="S26" s="6">
        <v>44721</v>
      </c>
      <c r="T26" s="4" t="s">
        <v>34</v>
      </c>
      <c r="U26" s="4">
        <v>892</v>
      </c>
      <c r="V26" s="4">
        <v>0</v>
      </c>
      <c r="W26" s="4">
        <v>0</v>
      </c>
      <c r="X26" s="4" t="s">
        <v>36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44717</v>
      </c>
      <c r="G27" s="6">
        <v>44718</v>
      </c>
      <c r="H27" s="4">
        <v>1</v>
      </c>
      <c r="I27" s="4">
        <v>1</v>
      </c>
      <c r="J27" s="4">
        <v>1</v>
      </c>
      <c r="K27" s="4" t="s">
        <v>30</v>
      </c>
      <c r="L27" s="4">
        <v>1664</v>
      </c>
      <c r="M27" s="4">
        <v>1664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44715</v>
      </c>
      <c r="S27" s="6">
        <v>44721</v>
      </c>
      <c r="T27" s="4" t="s">
        <v>34</v>
      </c>
      <c r="U27" s="4">
        <v>1664</v>
      </c>
      <c r="V27" s="4">
        <v>0</v>
      </c>
      <c r="W27" s="4">
        <v>0</v>
      </c>
      <c r="X27" s="4" t="s">
        <v>36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44716</v>
      </c>
      <c r="G28" s="6">
        <v>44718</v>
      </c>
      <c r="H28" s="4">
        <v>1</v>
      </c>
      <c r="I28" s="4">
        <v>2</v>
      </c>
      <c r="J28" s="4">
        <v>2</v>
      </c>
      <c r="K28" s="4" t="s">
        <v>30</v>
      </c>
      <c r="L28" s="4">
        <v>2396</v>
      </c>
      <c r="M28" s="4">
        <v>2396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44716</v>
      </c>
      <c r="S28" s="6">
        <v>44721</v>
      </c>
      <c r="T28" s="4" t="s">
        <v>34</v>
      </c>
      <c r="U28" s="4">
        <v>2396</v>
      </c>
      <c r="V28" s="4">
        <v>0</v>
      </c>
      <c r="W28" s="4">
        <v>0</v>
      </c>
      <c r="X28" s="4" t="s">
        <v>36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44716</v>
      </c>
      <c r="G29" s="6">
        <v>44718</v>
      </c>
      <c r="H29" s="4">
        <v>1</v>
      </c>
      <c r="I29" s="4">
        <v>2</v>
      </c>
      <c r="J29" s="4">
        <v>2</v>
      </c>
      <c r="K29" s="4" t="s">
        <v>30</v>
      </c>
      <c r="L29" s="4">
        <v>1870</v>
      </c>
      <c r="M29" s="4">
        <v>1870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44716</v>
      </c>
      <c r="S29" s="6">
        <v>44721</v>
      </c>
      <c r="T29" s="4" t="s">
        <v>34</v>
      </c>
      <c r="U29" s="4">
        <v>1870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44716</v>
      </c>
      <c r="G30" s="6">
        <v>44718</v>
      </c>
      <c r="H30" s="4">
        <v>1</v>
      </c>
      <c r="I30" s="4">
        <v>2</v>
      </c>
      <c r="J30" s="4">
        <v>2</v>
      </c>
      <c r="K30" s="4" t="s">
        <v>30</v>
      </c>
      <c r="L30" s="4">
        <v>3462</v>
      </c>
      <c r="M30" s="4">
        <v>3462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44716</v>
      </c>
      <c r="S30" s="6">
        <v>44721</v>
      </c>
      <c r="T30" s="4" t="s">
        <v>34</v>
      </c>
      <c r="U30" s="4">
        <v>3462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138</v>
      </c>
      <c r="E31" s="4" t="s">
        <v>165</v>
      </c>
      <c r="F31" s="6">
        <v>44717</v>
      </c>
      <c r="G31" s="6">
        <v>44718</v>
      </c>
      <c r="H31" s="4">
        <v>1</v>
      </c>
      <c r="I31" s="4">
        <v>1</v>
      </c>
      <c r="J31" s="4">
        <v>1</v>
      </c>
      <c r="K31" s="4" t="s">
        <v>30</v>
      </c>
      <c r="L31" s="4">
        <v>380</v>
      </c>
      <c r="M31" s="4">
        <v>380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44717</v>
      </c>
      <c r="S31" s="6">
        <v>44721</v>
      </c>
      <c r="T31" s="4" t="s">
        <v>34</v>
      </c>
      <c r="U31" s="4">
        <v>380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44717</v>
      </c>
      <c r="G32" s="6">
        <v>44718</v>
      </c>
      <c r="H32" s="4">
        <v>1</v>
      </c>
      <c r="I32" s="4">
        <v>1</v>
      </c>
      <c r="J32" s="4">
        <v>1</v>
      </c>
      <c r="K32" s="4" t="s">
        <v>30</v>
      </c>
      <c r="L32" s="4">
        <v>563</v>
      </c>
      <c r="M32" s="4">
        <v>563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44717</v>
      </c>
      <c r="S32" s="6">
        <v>44721</v>
      </c>
      <c r="T32" s="4" t="s">
        <v>34</v>
      </c>
      <c r="U32" s="4">
        <v>563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44717</v>
      </c>
      <c r="G33" s="6">
        <v>44718</v>
      </c>
      <c r="H33" s="4">
        <v>1</v>
      </c>
      <c r="I33" s="4">
        <v>1</v>
      </c>
      <c r="J33" s="4">
        <v>1</v>
      </c>
      <c r="K33" s="4" t="s">
        <v>30</v>
      </c>
      <c r="L33" s="4">
        <v>804</v>
      </c>
      <c r="M33" s="4">
        <v>804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44717</v>
      </c>
      <c r="S33" s="6">
        <v>44721</v>
      </c>
      <c r="T33" s="4" t="s">
        <v>34</v>
      </c>
      <c r="U33" s="4">
        <v>804</v>
      </c>
      <c r="V33" s="4">
        <v>0</v>
      </c>
      <c r="W33" s="4">
        <v>0</v>
      </c>
      <c r="X33" s="4" t="s">
        <v>36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138</v>
      </c>
      <c r="E34" s="4" t="s">
        <v>177</v>
      </c>
      <c r="F34" s="6">
        <v>44717</v>
      </c>
      <c r="G34" s="6">
        <v>44718</v>
      </c>
      <c r="H34" s="4">
        <v>1</v>
      </c>
      <c r="I34" s="4">
        <v>1</v>
      </c>
      <c r="J34" s="4">
        <v>1</v>
      </c>
      <c r="K34" s="4" t="s">
        <v>30</v>
      </c>
      <c r="L34" s="4">
        <v>372</v>
      </c>
      <c r="M34" s="4">
        <v>372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44717</v>
      </c>
      <c r="S34" s="6">
        <v>44721</v>
      </c>
      <c r="T34" s="4" t="s">
        <v>34</v>
      </c>
      <c r="U34" s="4">
        <v>372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153</v>
      </c>
      <c r="F35" s="6">
        <v>44717</v>
      </c>
      <c r="G35" s="6">
        <v>44718</v>
      </c>
      <c r="H35" s="4">
        <v>1</v>
      </c>
      <c r="I35" s="4">
        <v>1</v>
      </c>
      <c r="J35" s="4">
        <v>1</v>
      </c>
      <c r="K35" s="4" t="s">
        <v>30</v>
      </c>
      <c r="L35" s="4">
        <v>399</v>
      </c>
      <c r="M35" s="4">
        <v>399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44717</v>
      </c>
      <c r="S35" s="6">
        <v>44721</v>
      </c>
      <c r="T35" s="4" t="s">
        <v>34</v>
      </c>
      <c r="U35" s="4">
        <v>399</v>
      </c>
      <c r="V35" s="4">
        <v>0</v>
      </c>
      <c r="W35" s="4">
        <v>0</v>
      </c>
      <c r="X35" s="4" t="s">
        <v>36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180</v>
      </c>
      <c r="E36" s="4" t="s">
        <v>102</v>
      </c>
      <c r="F36" s="6">
        <v>44717</v>
      </c>
      <c r="G36" s="6">
        <v>44718</v>
      </c>
      <c r="H36" s="4">
        <v>1</v>
      </c>
      <c r="I36" s="4">
        <v>1</v>
      </c>
      <c r="J36" s="4">
        <v>1</v>
      </c>
      <c r="K36" s="4" t="s">
        <v>30</v>
      </c>
      <c r="L36" s="4">
        <v>399</v>
      </c>
      <c r="M36" s="4">
        <v>399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44717</v>
      </c>
      <c r="S36" s="6">
        <v>44721</v>
      </c>
      <c r="T36" s="4" t="s">
        <v>34</v>
      </c>
      <c r="U36" s="4">
        <v>399</v>
      </c>
      <c r="V36" s="4">
        <v>0</v>
      </c>
      <c r="W36" s="4">
        <v>0</v>
      </c>
      <c r="X36" s="4" t="s">
        <v>36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44717</v>
      </c>
      <c r="G37" s="6">
        <v>44718</v>
      </c>
      <c r="H37" s="4">
        <v>1</v>
      </c>
      <c r="I37" s="4">
        <v>1</v>
      </c>
      <c r="J37" s="4">
        <v>1</v>
      </c>
      <c r="K37" s="4" t="s">
        <v>30</v>
      </c>
      <c r="L37" s="4">
        <v>205</v>
      </c>
      <c r="M37" s="4">
        <v>205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44717</v>
      </c>
      <c r="S37" s="6">
        <v>44721</v>
      </c>
      <c r="T37" s="4" t="s">
        <v>34</v>
      </c>
      <c r="U37" s="4">
        <v>205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6">
        <v>44717</v>
      </c>
      <c r="G38" s="6">
        <v>44718</v>
      </c>
      <c r="H38" s="4">
        <v>1</v>
      </c>
      <c r="I38" s="4">
        <v>1</v>
      </c>
      <c r="J38" s="4">
        <v>1</v>
      </c>
      <c r="K38" s="4" t="s">
        <v>30</v>
      </c>
      <c r="L38" s="4">
        <v>186</v>
      </c>
      <c r="M38" s="4">
        <v>186</v>
      </c>
      <c r="N38" s="4" t="s">
        <v>192</v>
      </c>
      <c r="O38" s="4" t="s">
        <v>32</v>
      </c>
      <c r="P38" s="4" t="s">
        <v>33</v>
      </c>
      <c r="Q38" s="4">
        <v>0</v>
      </c>
      <c r="R38" s="7">
        <v>44717</v>
      </c>
      <c r="S38" s="6">
        <v>44721</v>
      </c>
      <c r="T38" s="4" t="s">
        <v>34</v>
      </c>
      <c r="U38" s="4">
        <v>186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44717</v>
      </c>
      <c r="G39" s="6">
        <v>44718</v>
      </c>
      <c r="H39" s="4">
        <v>1</v>
      </c>
      <c r="I39" s="4">
        <v>1</v>
      </c>
      <c r="J39" s="4">
        <v>1</v>
      </c>
      <c r="K39" s="4" t="s">
        <v>30</v>
      </c>
      <c r="L39" s="4">
        <v>471</v>
      </c>
      <c r="M39" s="4">
        <v>471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44717</v>
      </c>
      <c r="S39" s="6">
        <v>44721</v>
      </c>
      <c r="T39" s="4" t="s">
        <v>34</v>
      </c>
      <c r="U39" s="4">
        <v>471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44717</v>
      </c>
      <c r="G40" s="6">
        <v>44718</v>
      </c>
      <c r="H40" s="4">
        <v>1</v>
      </c>
      <c r="I40" s="4">
        <v>1</v>
      </c>
      <c r="J40" s="4">
        <v>1</v>
      </c>
      <c r="K40" s="4" t="s">
        <v>30</v>
      </c>
      <c r="L40" s="4">
        <v>739</v>
      </c>
      <c r="M40" s="4">
        <v>739</v>
      </c>
      <c r="N40" s="4" t="s">
        <v>200</v>
      </c>
      <c r="O40" s="4" t="s">
        <v>32</v>
      </c>
      <c r="P40" s="4" t="s">
        <v>33</v>
      </c>
      <c r="Q40" s="4">
        <v>0</v>
      </c>
      <c r="R40" s="7">
        <v>44717</v>
      </c>
      <c r="S40" s="6">
        <v>44721</v>
      </c>
      <c r="T40" s="4" t="s">
        <v>34</v>
      </c>
      <c r="U40" s="4">
        <v>739</v>
      </c>
      <c r="V40" s="4">
        <v>0</v>
      </c>
      <c r="W40" s="4">
        <v>0</v>
      </c>
      <c r="X40" s="4" t="s">
        <v>201</v>
      </c>
      <c r="Y40" s="4" t="s">
        <v>36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44717</v>
      </c>
      <c r="G41" s="6">
        <v>44718</v>
      </c>
      <c r="H41" s="4">
        <v>1</v>
      </c>
      <c r="I41" s="4">
        <v>1</v>
      </c>
      <c r="J41" s="4">
        <v>1</v>
      </c>
      <c r="K41" s="4" t="s">
        <v>30</v>
      </c>
      <c r="L41" s="4">
        <v>500</v>
      </c>
      <c r="M41" s="4">
        <v>500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44717</v>
      </c>
      <c r="S41" s="6">
        <v>44721</v>
      </c>
      <c r="T41" s="4" t="s">
        <v>34</v>
      </c>
      <c r="U41" s="4">
        <v>500</v>
      </c>
      <c r="V41" s="4">
        <v>0</v>
      </c>
      <c r="W41" s="4">
        <v>0</v>
      </c>
      <c r="X41" s="4" t="s">
        <v>36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138</v>
      </c>
      <c r="E42" s="4" t="s">
        <v>165</v>
      </c>
      <c r="F42" s="6">
        <v>44717</v>
      </c>
      <c r="G42" s="6">
        <v>44718</v>
      </c>
      <c r="H42" s="4">
        <v>2</v>
      </c>
      <c r="I42" s="4">
        <v>1</v>
      </c>
      <c r="J42" s="4">
        <v>2</v>
      </c>
      <c r="K42" s="4" t="s">
        <v>30</v>
      </c>
      <c r="L42" s="4">
        <v>756</v>
      </c>
      <c r="M42" s="4">
        <v>756</v>
      </c>
      <c r="N42" s="4" t="s">
        <v>208</v>
      </c>
      <c r="O42" s="4" t="s">
        <v>32</v>
      </c>
      <c r="P42" s="4" t="s">
        <v>33</v>
      </c>
      <c r="Q42" s="4">
        <v>0</v>
      </c>
      <c r="R42" s="7">
        <v>44717</v>
      </c>
      <c r="S42" s="6">
        <v>44721</v>
      </c>
      <c r="T42" s="4" t="s">
        <v>34</v>
      </c>
      <c r="U42" s="4">
        <v>756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177</v>
      </c>
      <c r="F43" s="6">
        <v>44717</v>
      </c>
      <c r="G43" s="6">
        <v>44718</v>
      </c>
      <c r="H43" s="4">
        <v>1</v>
      </c>
      <c r="I43" s="4">
        <v>1</v>
      </c>
      <c r="J43" s="4">
        <v>1</v>
      </c>
      <c r="K43" s="4" t="s">
        <v>30</v>
      </c>
      <c r="L43" s="4">
        <v>243</v>
      </c>
      <c r="M43" s="4">
        <v>243</v>
      </c>
      <c r="N43" s="4" t="s">
        <v>211</v>
      </c>
      <c r="O43" s="4" t="s">
        <v>32</v>
      </c>
      <c r="P43" s="4" t="s">
        <v>33</v>
      </c>
      <c r="Q43" s="4">
        <v>0</v>
      </c>
      <c r="R43" s="7">
        <v>44717</v>
      </c>
      <c r="S43" s="6">
        <v>44721</v>
      </c>
      <c r="T43" s="4" t="s">
        <v>34</v>
      </c>
      <c r="U43" s="4">
        <v>243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44717</v>
      </c>
      <c r="G44" s="6">
        <v>44718</v>
      </c>
      <c r="H44" s="4">
        <v>1</v>
      </c>
      <c r="I44" s="4">
        <v>1</v>
      </c>
      <c r="J44" s="4">
        <v>1</v>
      </c>
      <c r="K44" s="4" t="s">
        <v>30</v>
      </c>
      <c r="L44" s="4">
        <v>814</v>
      </c>
      <c r="M44" s="4">
        <v>814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44717</v>
      </c>
      <c r="S44" s="6">
        <v>44721</v>
      </c>
      <c r="T44" s="4" t="s">
        <v>34</v>
      </c>
      <c r="U44" s="4">
        <v>814</v>
      </c>
      <c r="V44" s="4">
        <v>0</v>
      </c>
      <c r="W44" s="4">
        <v>0</v>
      </c>
      <c r="X44" s="4" t="s">
        <v>36</v>
      </c>
      <c r="Y44" s="4" t="s">
        <v>216</v>
      </c>
    </row>
    <row r="45" s="4" customFormat="1" spans="1:25">
      <c r="A45" s="4" t="s">
        <v>209</v>
      </c>
      <c r="B45" s="4" t="s">
        <v>26</v>
      </c>
      <c r="C45" s="4" t="s">
        <v>42</v>
      </c>
      <c r="D45" s="4" t="s">
        <v>210</v>
      </c>
      <c r="E45" s="4" t="s">
        <v>177</v>
      </c>
      <c r="F45" s="6">
        <v>44717</v>
      </c>
      <c r="G45" s="6">
        <v>44718</v>
      </c>
      <c r="H45" s="4">
        <v>1</v>
      </c>
      <c r="I45" s="4">
        <v>1</v>
      </c>
      <c r="J45" s="4">
        <v>1</v>
      </c>
      <c r="K45" s="4" t="s">
        <v>30</v>
      </c>
      <c r="L45" s="4">
        <v>-243</v>
      </c>
      <c r="M45" s="4">
        <v>-243</v>
      </c>
      <c r="N45" s="4" t="s">
        <v>211</v>
      </c>
      <c r="O45" s="4" t="s">
        <v>32</v>
      </c>
      <c r="P45" s="4" t="s">
        <v>33</v>
      </c>
      <c r="Q45" s="4">
        <v>0</v>
      </c>
      <c r="R45" s="7">
        <v>44717</v>
      </c>
      <c r="S45" s="6">
        <v>44721</v>
      </c>
      <c r="T45" s="4" t="s">
        <v>34</v>
      </c>
      <c r="U45" s="4">
        <v>-243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217</v>
      </c>
      <c r="B46" s="4" t="s">
        <v>26</v>
      </c>
      <c r="C46" s="4" t="s">
        <v>218</v>
      </c>
      <c r="D46" s="4" t="s">
        <v>219</v>
      </c>
      <c r="E46" s="4" t="s">
        <v>220</v>
      </c>
      <c r="F46" s="6">
        <v>44658</v>
      </c>
      <c r="G46" s="6">
        <v>44662</v>
      </c>
      <c r="H46" s="4">
        <v>1</v>
      </c>
      <c r="I46" s="4">
        <v>4</v>
      </c>
      <c r="J46" s="4">
        <v>4</v>
      </c>
      <c r="K46" s="4" t="s">
        <v>30</v>
      </c>
      <c r="L46" s="4">
        <v>2389</v>
      </c>
      <c r="M46" s="4">
        <v>2389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44518.1288888889</v>
      </c>
      <c r="S46" s="6">
        <v>44721</v>
      </c>
      <c r="T46" s="4" t="s">
        <v>34</v>
      </c>
      <c r="U46" s="4">
        <v>2389</v>
      </c>
      <c r="V46" s="4">
        <v>0</v>
      </c>
      <c r="W46" s="4">
        <v>0</v>
      </c>
      <c r="X46" s="4" t="s">
        <v>36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224</v>
      </c>
      <c r="D47" s="4" t="s">
        <v>225</v>
      </c>
      <c r="E47" s="4" t="s">
        <v>226</v>
      </c>
      <c r="F47" s="6">
        <v>44714</v>
      </c>
      <c r="G47" s="6">
        <v>44715</v>
      </c>
      <c r="H47" s="4">
        <v>1</v>
      </c>
      <c r="I47" s="4">
        <v>1</v>
      </c>
      <c r="J47" s="4">
        <v>1</v>
      </c>
      <c r="K47" s="4" t="s">
        <v>30</v>
      </c>
      <c r="L47" s="4">
        <v>-491</v>
      </c>
      <c r="M47" s="4">
        <v>-491</v>
      </c>
      <c r="N47" s="4" t="s">
        <v>227</v>
      </c>
      <c r="O47" s="4" t="s">
        <v>32</v>
      </c>
      <c r="P47" s="4" t="s">
        <v>33</v>
      </c>
      <c r="Q47" s="4">
        <v>0</v>
      </c>
      <c r="R47" s="7">
        <v>44683</v>
      </c>
      <c r="S47" s="6">
        <v>44721</v>
      </c>
      <c r="T47" s="4" t="s">
        <v>34</v>
      </c>
      <c r="U47" s="4">
        <v>-491</v>
      </c>
      <c r="V47" s="4">
        <v>0</v>
      </c>
      <c r="W47" s="4">
        <v>0</v>
      </c>
      <c r="X47" s="4" t="s">
        <v>36</v>
      </c>
      <c r="Y4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A50" sqref="A50:A51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228</v>
      </c>
    </row>
    <row r="2" s="4" customFormat="1" hidden="1" spans="1:9">
      <c r="A2" s="5">
        <v>17583417759</v>
      </c>
      <c r="B2" s="6">
        <v>44717</v>
      </c>
      <c r="C2" s="6">
        <v>44718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17628754969</v>
      </c>
      <c r="B3" s="6">
        <v>44715</v>
      </c>
      <c r="C3" s="6">
        <v>44718</v>
      </c>
      <c r="D3" s="4">
        <v>6615</v>
      </c>
      <c r="E3" s="4" t="str">
        <f>VLOOKUP(A3,HOP!A:L,12,0)</f>
        <v>6615.00</v>
      </c>
      <c r="F3" s="4" t="str">
        <f>VLOOKUP(A3,HOP!A:C,3,0)</f>
        <v>2462561</v>
      </c>
      <c r="G3" s="4">
        <f t="shared" ref="G3:G44" si="0">D3-E3</f>
        <v>0</v>
      </c>
      <c r="H3" s="4" t="str">
        <f t="shared" ref="H3:H44" si="1">$H$1&amp;F3</f>
        <v>，2462561</v>
      </c>
      <c r="I3" s="4" t="str">
        <f>VLOOKUP(A3,HOP!A:U,21,0)</f>
        <v>直连</v>
      </c>
    </row>
    <row r="4" s="4" customFormat="1" hidden="1" spans="1:9">
      <c r="A4" s="5">
        <v>17690583315</v>
      </c>
      <c r="B4" s="6">
        <v>44717</v>
      </c>
      <c r="C4" s="6">
        <v>44718</v>
      </c>
      <c r="D4" s="4">
        <v>685</v>
      </c>
      <c r="E4" s="4" t="str">
        <f>VLOOKUP(A4,HOP!A:L,12,0)</f>
        <v>685.00</v>
      </c>
      <c r="F4" s="4" t="str">
        <f>VLOOKUP(A4,HOP!A:C,3,0)</f>
        <v>2477277</v>
      </c>
      <c r="G4" s="4">
        <f t="shared" si="0"/>
        <v>0</v>
      </c>
      <c r="H4" s="4" t="str">
        <f t="shared" si="1"/>
        <v>，2477277</v>
      </c>
      <c r="I4" s="4" t="str">
        <f>VLOOKUP(A4,HOP!A:U,21,0)</f>
        <v>直连</v>
      </c>
    </row>
    <row r="5" s="4" customFormat="1" hidden="1" spans="1:9">
      <c r="A5" s="5">
        <v>17690736892</v>
      </c>
      <c r="B5" s="6">
        <v>44715</v>
      </c>
      <c r="C5" s="6">
        <v>44718</v>
      </c>
      <c r="D5" s="4">
        <v>1988</v>
      </c>
      <c r="E5" s="4" t="str">
        <f>VLOOKUP(A5,HOP!A:L,12,0)</f>
        <v>1988.00</v>
      </c>
      <c r="F5" s="4" t="str">
        <f>VLOOKUP(A5,HOP!A:C,3,0)</f>
        <v>2477373</v>
      </c>
      <c r="G5" s="4">
        <f t="shared" si="0"/>
        <v>0</v>
      </c>
      <c r="H5" s="4" t="str">
        <f t="shared" si="1"/>
        <v>，2477373</v>
      </c>
      <c r="I5" s="4" t="str">
        <f>VLOOKUP(A5,HOP!A:U,21,0)</f>
        <v>直连</v>
      </c>
    </row>
    <row r="6" s="4" customFormat="1" hidden="1" spans="1:9">
      <c r="A6" s="5">
        <v>17762098312</v>
      </c>
      <c r="B6" s="6">
        <v>44716</v>
      </c>
      <c r="C6" s="6">
        <v>44718</v>
      </c>
      <c r="D6" s="4">
        <v>1758</v>
      </c>
      <c r="E6" s="4" t="str">
        <f>VLOOKUP(A6,HOP!A:L,12,0)</f>
        <v>1758.00</v>
      </c>
      <c r="F6" s="4" t="str">
        <f>VLOOKUP(A6,HOP!A:C,3,0)</f>
        <v>2497601</v>
      </c>
      <c r="G6" s="4">
        <f t="shared" si="0"/>
        <v>0</v>
      </c>
      <c r="H6" s="4" t="str">
        <f t="shared" si="1"/>
        <v>，2497601</v>
      </c>
      <c r="I6" s="4" t="str">
        <f>VLOOKUP(A6,HOP!A:U,21,0)</f>
        <v>直连</v>
      </c>
    </row>
    <row r="7" s="4" customFormat="1" hidden="1" spans="1:9">
      <c r="A7" s="5">
        <v>17851471888</v>
      </c>
      <c r="B7" s="6">
        <v>44714</v>
      </c>
      <c r="C7" s="6">
        <v>44718</v>
      </c>
      <c r="D7" s="4">
        <v>3324</v>
      </c>
      <c r="E7" s="4" t="str">
        <f>VLOOKUP(A7,HOP!A:L,12,0)</f>
        <v>3324.00</v>
      </c>
      <c r="F7" s="4" t="str">
        <f>VLOOKUP(A7,HOP!A:C,3,0)</f>
        <v>2526207</v>
      </c>
      <c r="G7" s="4">
        <f t="shared" si="0"/>
        <v>0</v>
      </c>
      <c r="H7" s="4" t="str">
        <f t="shared" si="1"/>
        <v>，2526207</v>
      </c>
      <c r="I7" s="4" t="str">
        <f>VLOOKUP(A7,HOP!A:U,21,0)</f>
        <v>直连</v>
      </c>
    </row>
    <row r="8" s="4" customFormat="1" hidden="1" spans="1:9">
      <c r="A8" s="5">
        <v>17903645430</v>
      </c>
      <c r="B8" s="6">
        <v>44714</v>
      </c>
      <c r="C8" s="6">
        <v>44718</v>
      </c>
      <c r="D8" s="4">
        <v>9673</v>
      </c>
      <c r="E8" s="4" t="str">
        <f>VLOOKUP(A8,HOP!A:L,12,0)</f>
        <v>9673.00</v>
      </c>
      <c r="F8" s="4" t="str">
        <f>VLOOKUP(A8,HOP!A:C,3,0)</f>
        <v>2542351</v>
      </c>
      <c r="G8" s="4">
        <f t="shared" si="0"/>
        <v>0</v>
      </c>
      <c r="H8" s="4" t="str">
        <f t="shared" si="1"/>
        <v>，2542351</v>
      </c>
      <c r="I8" s="4" t="str">
        <f>VLOOKUP(A8,HOP!A:U,21,0)</f>
        <v>直连</v>
      </c>
    </row>
    <row r="9" s="4" customFormat="1" hidden="1" spans="1:9">
      <c r="A9" s="5">
        <v>17907573972</v>
      </c>
      <c r="B9" s="6">
        <v>44716</v>
      </c>
      <c r="C9" s="6">
        <v>44718</v>
      </c>
      <c r="D9" s="4">
        <v>2684</v>
      </c>
      <c r="E9" s="4" t="str">
        <f>VLOOKUP(A9,HOP!A:L,12,0)</f>
        <v>2684.00</v>
      </c>
      <c r="F9" s="4" t="str">
        <f>VLOOKUP(A9,HOP!A:C,3,0)</f>
        <v>2543110</v>
      </c>
      <c r="G9" s="4">
        <f t="shared" si="0"/>
        <v>0</v>
      </c>
      <c r="H9" s="4" t="str">
        <f t="shared" si="1"/>
        <v>，2543110</v>
      </c>
      <c r="I9" s="4" t="str">
        <f>VLOOKUP(A9,HOP!A:U,21,0)</f>
        <v>直连</v>
      </c>
    </row>
    <row r="10" s="4" customFormat="1" hidden="1" spans="1:9">
      <c r="A10" s="5">
        <v>17908106914</v>
      </c>
      <c r="B10" s="6">
        <v>44717</v>
      </c>
      <c r="C10" s="6">
        <v>44718</v>
      </c>
      <c r="D10" s="4">
        <v>433</v>
      </c>
      <c r="E10" s="4" t="str">
        <f>VLOOKUP(A10,HOP!A:L,12,0)</f>
        <v>433.00</v>
      </c>
      <c r="F10" s="4" t="str">
        <f>VLOOKUP(A10,HOP!A:C,3,0)</f>
        <v>2543315</v>
      </c>
      <c r="G10" s="4">
        <f t="shared" si="0"/>
        <v>0</v>
      </c>
      <c r="H10" s="4" t="str">
        <f t="shared" si="1"/>
        <v>，2543315</v>
      </c>
      <c r="I10" s="4" t="str">
        <f>VLOOKUP(A10,HOP!A:U,21,0)</f>
        <v>直连</v>
      </c>
    </row>
    <row r="11" s="4" customFormat="1" hidden="1" spans="1:9">
      <c r="A11" s="5">
        <v>17927175008</v>
      </c>
      <c r="B11" s="6">
        <v>44717</v>
      </c>
      <c r="C11" s="6">
        <v>44718</v>
      </c>
      <c r="D11" s="4">
        <v>1296</v>
      </c>
      <c r="E11" s="4" t="str">
        <f>VLOOKUP(A11,HOP!A:L,12,0)</f>
        <v>1296.00</v>
      </c>
      <c r="F11" s="4" t="str">
        <f>VLOOKUP(A11,HOP!A:C,3,0)</f>
        <v>2549074</v>
      </c>
      <c r="G11" s="4">
        <f t="shared" si="0"/>
        <v>0</v>
      </c>
      <c r="H11" s="4" t="str">
        <f t="shared" si="1"/>
        <v>，2549074</v>
      </c>
      <c r="I11" s="4" t="str">
        <f>VLOOKUP(A11,HOP!A:U,21,0)</f>
        <v>直连</v>
      </c>
    </row>
    <row r="12" s="4" customFormat="1" hidden="1" spans="1:9">
      <c r="A12" s="5">
        <v>17939248350</v>
      </c>
      <c r="B12" s="6">
        <v>44717</v>
      </c>
      <c r="C12" s="6">
        <v>44718</v>
      </c>
      <c r="D12" s="4">
        <v>1055</v>
      </c>
      <c r="E12" s="4" t="str">
        <f>VLOOKUP(A12,HOP!A:L,12,0)</f>
        <v>1055.00</v>
      </c>
      <c r="F12" s="4" t="str">
        <f>VLOOKUP(A12,HOP!A:C,3,0)</f>
        <v>2552511</v>
      </c>
      <c r="G12" s="4">
        <f t="shared" si="0"/>
        <v>0</v>
      </c>
      <c r="H12" s="4" t="str">
        <f t="shared" si="1"/>
        <v>，2552511</v>
      </c>
      <c r="I12" s="4" t="str">
        <f>VLOOKUP(A12,HOP!A:U,21,0)</f>
        <v>直连</v>
      </c>
    </row>
    <row r="13" s="4" customFormat="1" hidden="1" spans="1:9">
      <c r="A13" s="5">
        <v>17973151605</v>
      </c>
      <c r="B13" s="6">
        <v>44717</v>
      </c>
      <c r="C13" s="6">
        <v>44718</v>
      </c>
      <c r="D13" s="4">
        <v>540</v>
      </c>
      <c r="E13" s="4" t="str">
        <f>VLOOKUP(A13,HOP!A:L,12,0)</f>
        <v>540.00</v>
      </c>
      <c r="F13" s="4" t="str">
        <f>VLOOKUP(A13,HOP!A:C,3,0)</f>
        <v>2559591</v>
      </c>
      <c r="G13" s="4">
        <f t="shared" si="0"/>
        <v>0</v>
      </c>
      <c r="H13" s="4" t="str">
        <f t="shared" si="1"/>
        <v>，2559591</v>
      </c>
      <c r="I13" s="4" t="str">
        <f>VLOOKUP(A13,HOP!A:U,21,0)</f>
        <v>直连</v>
      </c>
    </row>
    <row r="14" s="4" customFormat="1" hidden="1" spans="1:9">
      <c r="A14" s="5">
        <v>17984686209</v>
      </c>
      <c r="B14" s="6">
        <v>44717</v>
      </c>
      <c r="C14" s="6">
        <v>44718</v>
      </c>
      <c r="D14" s="4">
        <v>806</v>
      </c>
      <c r="E14" s="4" t="str">
        <f>VLOOKUP(A14,HOP!A:L,12,0)</f>
        <v>806.00</v>
      </c>
      <c r="F14" s="4" t="str">
        <f>VLOOKUP(A14,HOP!A:C,3,0)</f>
        <v>2562152</v>
      </c>
      <c r="G14" s="4">
        <f t="shared" si="0"/>
        <v>0</v>
      </c>
      <c r="H14" s="4" t="str">
        <f t="shared" si="1"/>
        <v>，2562152</v>
      </c>
      <c r="I14" s="4" t="str">
        <f>VLOOKUP(A14,HOP!A:U,21,0)</f>
        <v>直连</v>
      </c>
    </row>
    <row r="15" s="4" customFormat="1" hidden="1" spans="1:9">
      <c r="A15" s="5">
        <v>17988375072</v>
      </c>
      <c r="B15" s="6">
        <v>44717</v>
      </c>
      <c r="C15" s="6">
        <v>44718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18012765450</v>
      </c>
      <c r="B16" s="6">
        <v>44717</v>
      </c>
      <c r="C16" s="6">
        <v>44718</v>
      </c>
      <c r="D16" s="4">
        <v>873</v>
      </c>
      <c r="E16" s="4" t="str">
        <f>VLOOKUP(A16,HOP!A:L,12,0)</f>
        <v>873.00</v>
      </c>
      <c r="F16" s="4" t="str">
        <f>VLOOKUP(A16,HOP!A:C,3,0)</f>
        <v>2566834</v>
      </c>
      <c r="G16" s="4">
        <f t="shared" si="0"/>
        <v>0</v>
      </c>
      <c r="H16" s="4" t="str">
        <f t="shared" si="1"/>
        <v>，2566834</v>
      </c>
      <c r="I16" s="4" t="str">
        <f>VLOOKUP(A16,HOP!A:U,21,0)</f>
        <v>直连</v>
      </c>
    </row>
    <row r="17" s="4" customFormat="1" hidden="1" spans="1:9">
      <c r="A17" s="5">
        <v>18023417065</v>
      </c>
      <c r="B17" s="6">
        <v>44717</v>
      </c>
      <c r="C17" s="6">
        <v>44718</v>
      </c>
      <c r="D17" s="4">
        <v>282</v>
      </c>
      <c r="E17" s="4" t="str">
        <f>VLOOKUP(A17,HOP!A:L,12,0)</f>
        <v>282.00</v>
      </c>
      <c r="F17" s="4" t="str">
        <f>VLOOKUP(A17,HOP!A:C,3,0)</f>
        <v>2569732</v>
      </c>
      <c r="G17" s="4">
        <f t="shared" si="0"/>
        <v>0</v>
      </c>
      <c r="H17" s="4" t="str">
        <f t="shared" si="1"/>
        <v>，2569732</v>
      </c>
      <c r="I17" s="4" t="str">
        <f>VLOOKUP(A17,HOP!A:U,21,0)</f>
        <v>直连</v>
      </c>
    </row>
    <row r="18" s="4" customFormat="1" hidden="1" spans="1:9">
      <c r="A18" s="5">
        <v>18025646220</v>
      </c>
      <c r="B18" s="6">
        <v>44717</v>
      </c>
      <c r="C18" s="6">
        <v>44718</v>
      </c>
      <c r="D18" s="4">
        <v>2981</v>
      </c>
      <c r="E18" s="4" t="str">
        <f>VLOOKUP(A18,HOP!A:L,12,0)</f>
        <v>2981.00</v>
      </c>
      <c r="F18" s="4" t="str">
        <f>VLOOKUP(A18,HOP!A:C,3,0)</f>
        <v>2570261</v>
      </c>
      <c r="G18" s="4">
        <f t="shared" si="0"/>
        <v>0</v>
      </c>
      <c r="H18" s="4" t="str">
        <f t="shared" si="1"/>
        <v>，2570261</v>
      </c>
      <c r="I18" s="4" t="str">
        <f>VLOOKUP(A18,HOP!A:U,21,0)</f>
        <v>直连</v>
      </c>
    </row>
    <row r="19" s="4" customFormat="1" hidden="1" spans="1:9">
      <c r="A19" s="5">
        <v>18037240830</v>
      </c>
      <c r="B19" s="6">
        <v>44715</v>
      </c>
      <c r="C19" s="6">
        <v>44718</v>
      </c>
      <c r="D19" s="4">
        <v>39036</v>
      </c>
      <c r="E19" s="4" t="str">
        <f>VLOOKUP(A19,HOP!A:L,12,0)</f>
        <v>39036.00</v>
      </c>
      <c r="F19" s="4" t="str">
        <f>VLOOKUP(A19,HOP!A:C,3,0)</f>
        <v>2573195</v>
      </c>
      <c r="G19" s="4">
        <f t="shared" si="0"/>
        <v>0</v>
      </c>
      <c r="H19" s="4" t="str">
        <f t="shared" si="1"/>
        <v>，2573195</v>
      </c>
      <c r="I19" s="4" t="str">
        <f>VLOOKUP(A19,HOP!A:U,21,0)</f>
        <v>直连</v>
      </c>
    </row>
    <row r="20" s="4" customFormat="1" hidden="1" spans="1:9">
      <c r="A20" s="5">
        <v>18041641879</v>
      </c>
      <c r="B20" s="6">
        <v>44717</v>
      </c>
      <c r="C20" s="6">
        <v>44718</v>
      </c>
      <c r="D20" s="4">
        <v>432</v>
      </c>
      <c r="E20" s="4" t="str">
        <f>VLOOKUP(A20,HOP!A:L,12,0)</f>
        <v>432.00</v>
      </c>
      <c r="F20" s="4" t="str">
        <f>VLOOKUP(A20,HOP!A:C,3,0)</f>
        <v>2574537</v>
      </c>
      <c r="G20" s="4">
        <f t="shared" si="0"/>
        <v>0</v>
      </c>
      <c r="H20" s="4" t="str">
        <f t="shared" si="1"/>
        <v>，2574537</v>
      </c>
      <c r="I20" s="4" t="str">
        <f>VLOOKUP(A20,HOP!A:U,21,0)</f>
        <v>直连</v>
      </c>
    </row>
    <row r="21" s="4" customFormat="1" hidden="1" spans="1:9">
      <c r="A21" s="5">
        <v>18046048921</v>
      </c>
      <c r="B21" s="6">
        <v>44717</v>
      </c>
      <c r="C21" s="6">
        <v>44718</v>
      </c>
      <c r="D21" s="4">
        <v>1500</v>
      </c>
      <c r="E21" s="4" t="str">
        <f>VLOOKUP(A21,HOP!A:L,12,0)</f>
        <v>1500.00</v>
      </c>
      <c r="F21" s="4" t="str">
        <f>VLOOKUP(A21,HOP!A:C,3,0)</f>
        <v>2575345</v>
      </c>
      <c r="G21" s="4">
        <f t="shared" si="0"/>
        <v>0</v>
      </c>
      <c r="H21" s="4" t="str">
        <f t="shared" si="1"/>
        <v>，2575345</v>
      </c>
      <c r="I21" s="4" t="str">
        <f>VLOOKUP(A21,HOP!A:U,21,0)</f>
        <v>直连</v>
      </c>
    </row>
    <row r="22" s="4" customFormat="1" hidden="1" spans="1:9">
      <c r="A22" s="5">
        <v>18046650950</v>
      </c>
      <c r="B22" s="6">
        <v>44716</v>
      </c>
      <c r="C22" s="6">
        <v>44718</v>
      </c>
      <c r="D22" s="4">
        <v>400</v>
      </c>
      <c r="E22" s="4" t="str">
        <f>VLOOKUP(A22,HOP!A:L,12,0)</f>
        <v>400.00</v>
      </c>
      <c r="F22" s="4" t="str">
        <f>VLOOKUP(A22,HOP!A:C,3,0)</f>
        <v>2575502</v>
      </c>
      <c r="G22" s="4">
        <f t="shared" si="0"/>
        <v>0</v>
      </c>
      <c r="H22" s="4" t="str">
        <f t="shared" si="1"/>
        <v>，2575502</v>
      </c>
      <c r="I22" s="4" t="str">
        <f>VLOOKUP(A22,HOP!A:U,21,0)</f>
        <v>直连</v>
      </c>
    </row>
    <row r="23" s="4" customFormat="1" hidden="1" spans="1:9">
      <c r="A23" s="5">
        <v>18046906321</v>
      </c>
      <c r="B23" s="6">
        <v>44717</v>
      </c>
      <c r="C23" s="6">
        <v>44718</v>
      </c>
      <c r="D23" s="4">
        <v>372</v>
      </c>
      <c r="E23" s="4" t="str">
        <f>VLOOKUP(A23,HOP!A:L,12,0)</f>
        <v>372.00</v>
      </c>
      <c r="F23" s="4" t="str">
        <f>VLOOKUP(A23,HOP!A:C,3,0)</f>
        <v>2575568</v>
      </c>
      <c r="G23" s="4">
        <f t="shared" si="0"/>
        <v>0</v>
      </c>
      <c r="H23" s="4" t="str">
        <f t="shared" si="1"/>
        <v>，2575568</v>
      </c>
      <c r="I23" s="4" t="str">
        <f>VLOOKUP(A23,HOP!A:U,21,0)</f>
        <v>直连</v>
      </c>
    </row>
    <row r="24" s="4" customFormat="1" hidden="1" spans="1:9">
      <c r="A24" s="5">
        <v>18047374305</v>
      </c>
      <c r="B24" s="6">
        <v>44716</v>
      </c>
      <c r="C24" s="6">
        <v>44718</v>
      </c>
      <c r="D24" s="4">
        <v>892</v>
      </c>
      <c r="E24" s="4" t="str">
        <f>VLOOKUP(A24,HOP!A:L,12,0)</f>
        <v>892.00</v>
      </c>
      <c r="F24" s="4" t="str">
        <f>VLOOKUP(A24,HOP!A:C,3,0)</f>
        <v>2575751</v>
      </c>
      <c r="G24" s="4">
        <f t="shared" si="0"/>
        <v>0</v>
      </c>
      <c r="H24" s="4" t="str">
        <f t="shared" si="1"/>
        <v>，2575751</v>
      </c>
      <c r="I24" s="4" t="str">
        <f>VLOOKUP(A24,HOP!A:U,21,0)</f>
        <v>直连</v>
      </c>
    </row>
    <row r="25" s="4" customFormat="1" hidden="1" spans="1:9">
      <c r="A25" s="5">
        <v>18047438211</v>
      </c>
      <c r="B25" s="6">
        <v>44717</v>
      </c>
      <c r="C25" s="6">
        <v>44718</v>
      </c>
      <c r="D25" s="4">
        <v>1664</v>
      </c>
      <c r="E25" s="4" t="str">
        <f>VLOOKUP(A25,HOP!A:L,12,0)</f>
        <v>1664.00</v>
      </c>
      <c r="F25" s="4" t="str">
        <f>VLOOKUP(A25,HOP!A:C,3,0)</f>
        <v>2575786</v>
      </c>
      <c r="G25" s="4">
        <f t="shared" si="0"/>
        <v>0</v>
      </c>
      <c r="H25" s="4" t="str">
        <f t="shared" si="1"/>
        <v>，2575786</v>
      </c>
      <c r="I25" s="4" t="str">
        <f>VLOOKUP(A25,HOP!A:U,21,0)</f>
        <v>直连</v>
      </c>
    </row>
    <row r="26" s="4" customFormat="1" hidden="1" spans="1:9">
      <c r="A26" s="5">
        <v>18049545943</v>
      </c>
      <c r="B26" s="6">
        <v>44716</v>
      </c>
      <c r="C26" s="6">
        <v>44718</v>
      </c>
      <c r="D26" s="4">
        <v>2396</v>
      </c>
      <c r="E26" s="4" t="str">
        <f>VLOOKUP(A26,HOP!A:L,12,0)</f>
        <v>2396.00</v>
      </c>
      <c r="F26" s="4" t="str">
        <f>VLOOKUP(A26,HOP!A:C,3,0)</f>
        <v>2576051</v>
      </c>
      <c r="G26" s="4">
        <f t="shared" si="0"/>
        <v>0</v>
      </c>
      <c r="H26" s="4" t="str">
        <f t="shared" si="1"/>
        <v>，2576051</v>
      </c>
      <c r="I26" s="4" t="str">
        <f>VLOOKUP(A26,HOP!A:U,21,0)</f>
        <v>直连</v>
      </c>
    </row>
    <row r="27" s="4" customFormat="1" hidden="1" spans="1:9">
      <c r="A27" s="5">
        <v>18050183470</v>
      </c>
      <c r="B27" s="6">
        <v>44716</v>
      </c>
      <c r="C27" s="6">
        <v>44718</v>
      </c>
      <c r="D27" s="4">
        <v>1870</v>
      </c>
      <c r="E27" s="4" t="str">
        <f>VLOOKUP(A27,HOP!A:L,12,0)</f>
        <v>1870.00</v>
      </c>
      <c r="F27" s="4" t="str">
        <f>VLOOKUP(A27,HOP!A:C,3,0)</f>
        <v>2576277</v>
      </c>
      <c r="G27" s="4">
        <f t="shared" si="0"/>
        <v>0</v>
      </c>
      <c r="H27" s="4" t="str">
        <f t="shared" si="1"/>
        <v>，2576277</v>
      </c>
      <c r="I27" s="4" t="str">
        <f>VLOOKUP(A27,HOP!A:U,21,0)</f>
        <v>直连</v>
      </c>
    </row>
    <row r="28" s="4" customFormat="1" hidden="1" spans="1:9">
      <c r="A28" s="5">
        <v>18053049622</v>
      </c>
      <c r="B28" s="6">
        <v>44716</v>
      </c>
      <c r="C28" s="6">
        <v>44718</v>
      </c>
      <c r="D28" s="4">
        <v>3462</v>
      </c>
      <c r="E28" s="4" t="str">
        <f>VLOOKUP(A28,HOP!A:L,12,0)</f>
        <v>3462.00</v>
      </c>
      <c r="F28" s="4" t="str">
        <f>VLOOKUP(A28,HOP!A:C,3,0)</f>
        <v>2576685</v>
      </c>
      <c r="G28" s="4">
        <f t="shared" si="0"/>
        <v>0</v>
      </c>
      <c r="H28" s="4" t="str">
        <f t="shared" si="1"/>
        <v>，2576685</v>
      </c>
      <c r="I28" s="4" t="str">
        <f>VLOOKUP(A28,HOP!A:U,21,0)</f>
        <v>直连</v>
      </c>
    </row>
    <row r="29" s="4" customFormat="1" hidden="1" spans="1:9">
      <c r="A29" s="5">
        <v>18055304445</v>
      </c>
      <c r="B29" s="6">
        <v>44717</v>
      </c>
      <c r="C29" s="6">
        <v>44718</v>
      </c>
      <c r="D29" s="4">
        <v>380</v>
      </c>
      <c r="E29" s="4" t="str">
        <f>VLOOKUP(A29,HOP!A:L,12,0)</f>
        <v>380.00</v>
      </c>
      <c r="F29" s="4" t="str">
        <f>VLOOKUP(A29,HOP!A:C,3,0)</f>
        <v>2576861</v>
      </c>
      <c r="G29" s="4">
        <f t="shared" si="0"/>
        <v>0</v>
      </c>
      <c r="H29" s="4" t="str">
        <f t="shared" si="1"/>
        <v>，2576861</v>
      </c>
      <c r="I29" s="4" t="str">
        <f>VLOOKUP(A29,HOP!A:U,21,0)</f>
        <v>直连</v>
      </c>
    </row>
    <row r="30" s="4" customFormat="1" hidden="1" spans="1:9">
      <c r="A30" s="5">
        <v>18055375072</v>
      </c>
      <c r="B30" s="6">
        <v>44717</v>
      </c>
      <c r="C30" s="6">
        <v>44718</v>
      </c>
      <c r="D30" s="4">
        <v>563</v>
      </c>
      <c r="E30" s="4" t="str">
        <f>VLOOKUP(A30,HOP!A:L,12,0)</f>
        <v>563.00</v>
      </c>
      <c r="F30" s="4" t="str">
        <f>VLOOKUP(A30,HOP!A:C,3,0)</f>
        <v>2576881</v>
      </c>
      <c r="G30" s="4">
        <f t="shared" si="0"/>
        <v>0</v>
      </c>
      <c r="H30" s="4" t="str">
        <f t="shared" si="1"/>
        <v>，2576881</v>
      </c>
      <c r="I30" s="4" t="str">
        <f>VLOOKUP(A30,HOP!A:U,21,0)</f>
        <v>直连</v>
      </c>
    </row>
    <row r="31" s="4" customFormat="1" hidden="1" spans="1:9">
      <c r="A31" s="5">
        <v>18055370470</v>
      </c>
      <c r="B31" s="6">
        <v>44717</v>
      </c>
      <c r="C31" s="6">
        <v>44718</v>
      </c>
      <c r="D31" s="4">
        <v>804</v>
      </c>
      <c r="E31" s="4" t="str">
        <f>VLOOKUP(A31,HOP!A:L,12,0)</f>
        <v>804.00</v>
      </c>
      <c r="F31" s="4" t="str">
        <f>VLOOKUP(A31,HOP!A:C,3,0)</f>
        <v>2576880</v>
      </c>
      <c r="G31" s="4">
        <f t="shared" si="0"/>
        <v>0</v>
      </c>
      <c r="H31" s="4" t="str">
        <f t="shared" si="1"/>
        <v>，2576880</v>
      </c>
      <c r="I31" s="4" t="str">
        <f>VLOOKUP(A31,HOP!A:U,21,0)</f>
        <v>直连</v>
      </c>
    </row>
    <row r="32" s="4" customFormat="1" hidden="1" spans="1:9">
      <c r="A32" s="5">
        <v>18055448550</v>
      </c>
      <c r="B32" s="6">
        <v>44717</v>
      </c>
      <c r="C32" s="6">
        <v>44718</v>
      </c>
      <c r="D32" s="4">
        <v>372</v>
      </c>
      <c r="E32" s="4" t="str">
        <f>VLOOKUP(A32,HOP!A:L,12,0)</f>
        <v>372.00</v>
      </c>
      <c r="F32" s="4" t="str">
        <f>VLOOKUP(A32,HOP!A:C,3,0)</f>
        <v>2576922</v>
      </c>
      <c r="G32" s="4">
        <f t="shared" si="0"/>
        <v>0</v>
      </c>
      <c r="H32" s="4" t="str">
        <f t="shared" si="1"/>
        <v>，2576922</v>
      </c>
      <c r="I32" s="4" t="str">
        <f>VLOOKUP(A32,HOP!A:U,21,0)</f>
        <v>直连</v>
      </c>
    </row>
    <row r="33" s="4" customFormat="1" hidden="1" spans="1:9">
      <c r="A33" s="5">
        <v>18056183609</v>
      </c>
      <c r="B33" s="6">
        <v>44717</v>
      </c>
      <c r="C33" s="6">
        <v>44718</v>
      </c>
      <c r="D33" s="4">
        <v>399</v>
      </c>
      <c r="E33" s="4" t="str">
        <f>VLOOKUP(A33,HOP!A:L,12,0)</f>
        <v>399.00</v>
      </c>
      <c r="F33" s="4" t="str">
        <f>VLOOKUP(A33,HOP!A:C,3,0)</f>
        <v>2577187</v>
      </c>
      <c r="G33" s="4">
        <f t="shared" si="0"/>
        <v>0</v>
      </c>
      <c r="H33" s="4" t="str">
        <f t="shared" si="1"/>
        <v>，2577187</v>
      </c>
      <c r="I33" s="4" t="str">
        <f>VLOOKUP(A33,HOP!A:U,21,0)</f>
        <v>直连</v>
      </c>
    </row>
    <row r="34" s="4" customFormat="1" hidden="1" spans="1:9">
      <c r="A34" s="5">
        <v>18056201728</v>
      </c>
      <c r="B34" s="6">
        <v>44717</v>
      </c>
      <c r="C34" s="6">
        <v>44718</v>
      </c>
      <c r="D34" s="4">
        <v>399</v>
      </c>
      <c r="E34" s="4" t="str">
        <f>VLOOKUP(A34,HOP!A:L,12,0)</f>
        <v>399.00</v>
      </c>
      <c r="F34" s="4" t="str">
        <f>VLOOKUP(A34,HOP!A:C,3,0)</f>
        <v>2577195</v>
      </c>
      <c r="G34" s="4">
        <f t="shared" si="0"/>
        <v>0</v>
      </c>
      <c r="H34" s="4" t="str">
        <f t="shared" si="1"/>
        <v>，2577195</v>
      </c>
      <c r="I34" s="4" t="str">
        <f>VLOOKUP(A34,HOP!A:U,21,0)</f>
        <v>直连</v>
      </c>
    </row>
    <row r="35" s="4" customFormat="1" hidden="1" spans="1:9">
      <c r="A35" s="5">
        <v>18056599271</v>
      </c>
      <c r="B35" s="6">
        <v>44717</v>
      </c>
      <c r="C35" s="6">
        <v>44718</v>
      </c>
      <c r="D35" s="4">
        <v>205</v>
      </c>
      <c r="E35" s="4" t="str">
        <f>VLOOKUP(A35,HOP!A:L,12,0)</f>
        <v>205.00</v>
      </c>
      <c r="F35" s="4" t="str">
        <f>VLOOKUP(A35,HOP!A:C,3,0)</f>
        <v>2577311</v>
      </c>
      <c r="G35" s="4">
        <f t="shared" si="0"/>
        <v>0</v>
      </c>
      <c r="H35" s="4" t="str">
        <f t="shared" si="1"/>
        <v>，2577311</v>
      </c>
      <c r="I35" s="4" t="str">
        <f>VLOOKUP(A35,HOP!A:U,21,0)</f>
        <v>直连</v>
      </c>
    </row>
    <row r="36" s="4" customFormat="1" hidden="1" spans="1:9">
      <c r="A36" s="5">
        <v>18056673148</v>
      </c>
      <c r="B36" s="6">
        <v>44717</v>
      </c>
      <c r="C36" s="6">
        <v>44718</v>
      </c>
      <c r="D36" s="4">
        <v>186</v>
      </c>
      <c r="E36" s="4" t="str">
        <f>VLOOKUP(A36,HOP!A:L,12,0)</f>
        <v>186.00</v>
      </c>
      <c r="F36" s="4" t="str">
        <f>VLOOKUP(A36,HOP!A:C,3,0)</f>
        <v>2577343</v>
      </c>
      <c r="G36" s="4">
        <f t="shared" si="0"/>
        <v>0</v>
      </c>
      <c r="H36" s="4" t="str">
        <f t="shared" si="1"/>
        <v>，2577343</v>
      </c>
      <c r="I36" s="4" t="str">
        <f>VLOOKUP(A36,HOP!A:U,21,0)</f>
        <v>直连</v>
      </c>
    </row>
    <row r="37" s="4" customFormat="1" hidden="1" spans="1:9">
      <c r="A37" s="5">
        <v>18056879415</v>
      </c>
      <c r="B37" s="6">
        <v>44717</v>
      </c>
      <c r="C37" s="6">
        <v>44718</v>
      </c>
      <c r="D37" s="4">
        <v>471</v>
      </c>
      <c r="E37" s="4" t="str">
        <f>VLOOKUP(A37,HOP!A:L,12,0)</f>
        <v>471.00</v>
      </c>
      <c r="F37" s="4" t="str">
        <f>VLOOKUP(A37,HOP!A:C,3,0)</f>
        <v>2577439</v>
      </c>
      <c r="G37" s="4">
        <f t="shared" si="0"/>
        <v>0</v>
      </c>
      <c r="H37" s="4" t="str">
        <f t="shared" si="1"/>
        <v>，2577439</v>
      </c>
      <c r="I37" s="4" t="str">
        <f>VLOOKUP(A37,HOP!A:U,21,0)</f>
        <v>直连</v>
      </c>
    </row>
    <row r="38" s="4" customFormat="1" hidden="1" spans="1:9">
      <c r="A38" s="5">
        <v>18056957119</v>
      </c>
      <c r="B38" s="6">
        <v>44717</v>
      </c>
      <c r="C38" s="6">
        <v>44718</v>
      </c>
      <c r="D38" s="4">
        <v>739</v>
      </c>
      <c r="E38" s="4" t="str">
        <f>VLOOKUP(A38,HOP!A:L,12,0)</f>
        <v>739.00</v>
      </c>
      <c r="F38" s="4" t="str">
        <f>VLOOKUP(A38,HOP!A:C,3,0)</f>
        <v>2577481</v>
      </c>
      <c r="G38" s="4">
        <f t="shared" si="0"/>
        <v>0</v>
      </c>
      <c r="H38" s="4" t="str">
        <f t="shared" si="1"/>
        <v>，2577481</v>
      </c>
      <c r="I38" s="4" t="str">
        <f>VLOOKUP(A38,HOP!A:U,21,0)</f>
        <v>直连</v>
      </c>
    </row>
    <row r="39" s="4" customFormat="1" hidden="1" spans="1:9">
      <c r="A39" s="5">
        <v>18057100695</v>
      </c>
      <c r="B39" s="6">
        <v>44717</v>
      </c>
      <c r="C39" s="6">
        <v>44718</v>
      </c>
      <c r="D39" s="4">
        <v>500</v>
      </c>
      <c r="E39" s="4" t="str">
        <f>VLOOKUP(A39,HOP!A:L,12,0)</f>
        <v>500.00</v>
      </c>
      <c r="F39" s="4" t="str">
        <f>VLOOKUP(A39,HOP!A:C,3,0)</f>
        <v>2577592</v>
      </c>
      <c r="G39" s="4">
        <f t="shared" si="0"/>
        <v>0</v>
      </c>
      <c r="H39" s="4" t="str">
        <f t="shared" si="1"/>
        <v>，2577592</v>
      </c>
      <c r="I39" s="4" t="str">
        <f>VLOOKUP(A39,HOP!A:U,21,0)</f>
        <v>直连</v>
      </c>
    </row>
    <row r="40" s="4" customFormat="1" hidden="1" spans="1:9">
      <c r="A40" s="5">
        <v>18058752120</v>
      </c>
      <c r="B40" s="6">
        <v>44717</v>
      </c>
      <c r="C40" s="6">
        <v>44718</v>
      </c>
      <c r="D40" s="4">
        <v>756</v>
      </c>
      <c r="E40" s="4" t="str">
        <f>VLOOKUP(A40,HOP!A:L,12,0)</f>
        <v>756.00</v>
      </c>
      <c r="F40" s="4" t="str">
        <f>VLOOKUP(A40,HOP!A:C,3,0)</f>
        <v>2577702</v>
      </c>
      <c r="G40" s="4">
        <f t="shared" si="0"/>
        <v>0</v>
      </c>
      <c r="H40" s="4" t="str">
        <f t="shared" si="1"/>
        <v>，2577702</v>
      </c>
      <c r="I40" s="4" t="str">
        <f>VLOOKUP(A40,HOP!A:U,21,0)</f>
        <v>直连</v>
      </c>
    </row>
    <row r="41" s="4" customFormat="1" hidden="1" spans="1:9">
      <c r="A41" s="5">
        <v>18058822113</v>
      </c>
      <c r="B41" s="6">
        <v>44717</v>
      </c>
      <c r="C41" s="6">
        <v>44718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18058868222</v>
      </c>
      <c r="B42" s="6">
        <v>44717</v>
      </c>
      <c r="C42" s="6">
        <v>44718</v>
      </c>
      <c r="D42" s="4">
        <v>814</v>
      </c>
      <c r="E42" s="4" t="str">
        <f>VLOOKUP(A42,HOP!A:L,12,0)</f>
        <v>814.00</v>
      </c>
      <c r="F42" s="4" t="str">
        <f>VLOOKUP(A42,HOP!A:C,3,0)</f>
        <v>2577727</v>
      </c>
      <c r="G42" s="4">
        <f t="shared" si="0"/>
        <v>0</v>
      </c>
      <c r="H42" s="4" t="str">
        <f t="shared" si="1"/>
        <v>，2577727</v>
      </c>
      <c r="I42" s="4" t="str">
        <f>VLOOKUP(A42,HOP!A:U,21,0)</f>
        <v>直连</v>
      </c>
    </row>
    <row r="43" s="4" customFormat="1" spans="1:10">
      <c r="A43" s="5">
        <v>16815184715</v>
      </c>
      <c r="B43" s="6">
        <v>44658</v>
      </c>
      <c r="C43" s="6">
        <v>44662</v>
      </c>
      <c r="D43" s="4">
        <v>2389</v>
      </c>
      <c r="E43" s="4" t="e">
        <f>VLOOKUP(A43,HOP!A:L,12,0)</f>
        <v>#N/A</v>
      </c>
      <c r="F43" s="4">
        <v>2302306</v>
      </c>
      <c r="G43" s="4" t="e">
        <f t="shared" si="0"/>
        <v>#N/A</v>
      </c>
      <c r="H43" s="4" t="str">
        <f t="shared" si="1"/>
        <v>，2302306</v>
      </c>
      <c r="I43" s="4" t="e">
        <f>VLOOKUP(A43,HOP!A:U,21,0)</f>
        <v>#N/A</v>
      </c>
      <c r="J43" s="4" t="s">
        <v>229</v>
      </c>
    </row>
    <row r="44" s="4" customFormat="1" spans="1:10">
      <c r="A44" s="5">
        <v>17878475849</v>
      </c>
      <c r="B44" s="6">
        <v>44714</v>
      </c>
      <c r="C44" s="6">
        <v>44715</v>
      </c>
      <c r="D44" s="4">
        <v>-491</v>
      </c>
      <c r="E44" s="4" t="e">
        <f>VLOOKUP(A44,HOP!A:L,12,0)</f>
        <v>#N/A</v>
      </c>
      <c r="F44" s="4">
        <v>2533252</v>
      </c>
      <c r="G44" s="4" t="e">
        <f t="shared" si="0"/>
        <v>#N/A</v>
      </c>
      <c r="H44" s="4" t="str">
        <f t="shared" si="1"/>
        <v>，2533252</v>
      </c>
      <c r="I44" s="4" t="e">
        <f>VLOOKUP(A44,HOP!A:U,21,0)</f>
        <v>#N/A</v>
      </c>
      <c r="J44" s="4" t="s">
        <v>230</v>
      </c>
    </row>
    <row r="46" spans="4:4">
      <c r="D46" s="4">
        <f>SUM(D2:D45)</f>
        <v>95503</v>
      </c>
    </row>
    <row r="50" spans="1:1">
      <c r="A50" s="4" t="s">
        <v>231</v>
      </c>
    </row>
    <row r="51" spans="1:1">
      <c r="A51" s="4" t="s">
        <v>232</v>
      </c>
    </row>
  </sheetData>
  <autoFilter ref="A1:X44">
    <filterColumn colId="3">
      <filters>
        <filter val="-491"/>
        <filter val="892"/>
        <filter val="814"/>
        <filter val="1055"/>
        <filter val="6615"/>
        <filter val="756"/>
        <filter val="1296"/>
        <filter val="2396"/>
        <filter val="1758"/>
        <filter val="399"/>
        <filter val="3462"/>
        <filter val="563"/>
        <filter val="1664"/>
        <filter val="3324"/>
        <filter val="1870"/>
        <filter val="471"/>
        <filter val="372"/>
        <filter val="432"/>
        <filter val="433"/>
        <filter val="873"/>
        <filter val="9673"/>
        <filter val="39036"/>
        <filter val="739"/>
        <filter val="380"/>
        <filter val="400"/>
        <filter val="500"/>
        <filter val="540"/>
        <filter val="1500"/>
        <filter val="2981"/>
        <filter val="282"/>
        <filter val="804"/>
        <filter val="2684"/>
        <filter val="205"/>
        <filter val="685"/>
        <filter val="186"/>
        <filter val="806"/>
        <filter val="1988"/>
        <filter val="238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233</v>
      </c>
      <c r="B1" s="2" t="s">
        <v>234</v>
      </c>
      <c r="C1" s="2" t="s">
        <v>235</v>
      </c>
      <c r="D1" s="2" t="s">
        <v>236</v>
      </c>
      <c r="E1" s="2" t="s">
        <v>13</v>
      </c>
      <c r="F1" s="2" t="s">
        <v>5</v>
      </c>
      <c r="G1" s="2" t="s">
        <v>6</v>
      </c>
      <c r="H1" s="2" t="s">
        <v>237</v>
      </c>
      <c r="I1" s="2" t="s">
        <v>238</v>
      </c>
      <c r="J1" s="2" t="s">
        <v>239</v>
      </c>
      <c r="K1" s="2" t="s">
        <v>240</v>
      </c>
      <c r="L1" s="2" t="s">
        <v>241</v>
      </c>
      <c r="M1" s="2" t="s">
        <v>242</v>
      </c>
      <c r="N1" s="2" t="s">
        <v>243</v>
      </c>
      <c r="O1" s="2" t="s">
        <v>244</v>
      </c>
      <c r="P1" s="2" t="s">
        <v>245</v>
      </c>
      <c r="Q1" s="2" t="s">
        <v>246</v>
      </c>
      <c r="R1" s="2" t="s">
        <v>247</v>
      </c>
      <c r="S1" s="2" t="s">
        <v>248</v>
      </c>
      <c r="T1" s="2" t="s">
        <v>249</v>
      </c>
      <c r="U1" s="2" t="s">
        <v>250</v>
      </c>
    </row>
    <row r="2" s="1" customFormat="1" spans="1:21">
      <c r="A2" s="3">
        <v>18058868222</v>
      </c>
      <c r="B2" s="1" t="s">
        <v>251</v>
      </c>
      <c r="C2" s="1" t="s">
        <v>252</v>
      </c>
      <c r="D2" s="1" t="s">
        <v>253</v>
      </c>
      <c r="E2" s="1" t="s">
        <v>254</v>
      </c>
      <c r="F2" s="1" t="s">
        <v>251</v>
      </c>
      <c r="G2" s="1" t="s">
        <v>255</v>
      </c>
      <c r="H2" s="1" t="s">
        <v>256</v>
      </c>
      <c r="I2" s="1" t="s">
        <v>257</v>
      </c>
      <c r="J2" s="1" t="s">
        <v>30</v>
      </c>
      <c r="K2" s="1" t="s">
        <v>258</v>
      </c>
      <c r="L2" s="1" t="s">
        <v>258</v>
      </c>
      <c r="M2" s="1" t="s">
        <v>259</v>
      </c>
      <c r="N2" s="1" t="s">
        <v>259</v>
      </c>
      <c r="O2" s="1" t="s">
        <v>260</v>
      </c>
      <c r="P2" s="1" t="s">
        <v>261</v>
      </c>
      <c r="Q2" s="1" t="s">
        <v>262</v>
      </c>
      <c r="R2" s="1" t="s">
        <v>263</v>
      </c>
      <c r="S2" s="1" t="s">
        <v>264</v>
      </c>
      <c r="T2" s="1" t="s">
        <v>265</v>
      </c>
      <c r="U2" s="1" t="s">
        <v>266</v>
      </c>
    </row>
    <row r="3" s="1" customFormat="1" spans="1:21">
      <c r="A3" s="3">
        <v>18058752120</v>
      </c>
      <c r="B3" s="1" t="s">
        <v>251</v>
      </c>
      <c r="C3" s="1" t="s">
        <v>267</v>
      </c>
      <c r="D3" s="1" t="s">
        <v>268</v>
      </c>
      <c r="E3" s="1" t="s">
        <v>269</v>
      </c>
      <c r="F3" s="1" t="s">
        <v>251</v>
      </c>
      <c r="G3" s="1" t="s">
        <v>255</v>
      </c>
      <c r="H3" s="1" t="s">
        <v>256</v>
      </c>
      <c r="I3" s="1" t="s">
        <v>270</v>
      </c>
      <c r="J3" s="1" t="s">
        <v>30</v>
      </c>
      <c r="K3" s="1" t="s">
        <v>271</v>
      </c>
      <c r="L3" s="1" t="s">
        <v>271</v>
      </c>
      <c r="M3" s="1" t="s">
        <v>259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272</v>
      </c>
      <c r="S3" s="1" t="s">
        <v>264</v>
      </c>
      <c r="T3" s="1" t="s">
        <v>265</v>
      </c>
      <c r="U3" s="1" t="s">
        <v>266</v>
      </c>
    </row>
    <row r="4" s="1" customFormat="1" spans="1:21">
      <c r="A4" s="3">
        <v>18057100695</v>
      </c>
      <c r="B4" s="1" t="s">
        <v>251</v>
      </c>
      <c r="C4" s="1" t="s">
        <v>273</v>
      </c>
      <c r="D4" s="1" t="s">
        <v>274</v>
      </c>
      <c r="E4" s="1" t="s">
        <v>275</v>
      </c>
      <c r="F4" s="1" t="s">
        <v>251</v>
      </c>
      <c r="G4" s="1" t="s">
        <v>255</v>
      </c>
      <c r="H4" s="1" t="s">
        <v>256</v>
      </c>
      <c r="I4" s="1" t="s">
        <v>276</v>
      </c>
      <c r="J4" s="1" t="s">
        <v>30</v>
      </c>
      <c r="K4" s="1" t="s">
        <v>277</v>
      </c>
      <c r="L4" s="1" t="s">
        <v>277</v>
      </c>
      <c r="M4" s="1" t="s">
        <v>259</v>
      </c>
      <c r="N4" s="1" t="s">
        <v>259</v>
      </c>
      <c r="O4" s="1" t="s">
        <v>260</v>
      </c>
      <c r="P4" s="1" t="s">
        <v>261</v>
      </c>
      <c r="Q4" s="1" t="s">
        <v>262</v>
      </c>
      <c r="R4" s="1" t="s">
        <v>278</v>
      </c>
      <c r="S4" s="1" t="s">
        <v>264</v>
      </c>
      <c r="T4" s="1" t="s">
        <v>265</v>
      </c>
      <c r="U4" s="1" t="s">
        <v>266</v>
      </c>
    </row>
    <row r="5" s="1" customFormat="1" spans="1:21">
      <c r="A5" s="3">
        <v>18056957119</v>
      </c>
      <c r="B5" s="1" t="s">
        <v>251</v>
      </c>
      <c r="C5" s="1" t="s">
        <v>279</v>
      </c>
      <c r="D5" s="1" t="s">
        <v>280</v>
      </c>
      <c r="E5" s="1" t="s">
        <v>281</v>
      </c>
      <c r="F5" s="1" t="s">
        <v>251</v>
      </c>
      <c r="G5" s="1" t="s">
        <v>255</v>
      </c>
      <c r="H5" s="1" t="s">
        <v>256</v>
      </c>
      <c r="I5" s="1" t="s">
        <v>282</v>
      </c>
      <c r="J5" s="1" t="s">
        <v>30</v>
      </c>
      <c r="K5" s="1" t="s">
        <v>283</v>
      </c>
      <c r="L5" s="1" t="s">
        <v>283</v>
      </c>
      <c r="M5" s="1" t="s">
        <v>259</v>
      </c>
      <c r="N5" s="1" t="s">
        <v>259</v>
      </c>
      <c r="O5" s="1" t="s">
        <v>260</v>
      </c>
      <c r="P5" s="1" t="s">
        <v>261</v>
      </c>
      <c r="Q5" s="1" t="s">
        <v>262</v>
      </c>
      <c r="R5" s="1" t="s">
        <v>284</v>
      </c>
      <c r="S5" s="1" t="s">
        <v>264</v>
      </c>
      <c r="T5" s="1" t="s">
        <v>265</v>
      </c>
      <c r="U5" s="1" t="s">
        <v>266</v>
      </c>
    </row>
    <row r="6" s="1" customFormat="1" spans="1:21">
      <c r="A6" s="3">
        <v>18056879415</v>
      </c>
      <c r="B6" s="1" t="s">
        <v>251</v>
      </c>
      <c r="C6" s="1" t="s">
        <v>285</v>
      </c>
      <c r="D6" s="1" t="s">
        <v>286</v>
      </c>
      <c r="E6" s="1" t="s">
        <v>287</v>
      </c>
      <c r="F6" s="1" t="s">
        <v>251</v>
      </c>
      <c r="G6" s="1" t="s">
        <v>255</v>
      </c>
      <c r="H6" s="1" t="s">
        <v>256</v>
      </c>
      <c r="I6" s="1" t="s">
        <v>288</v>
      </c>
      <c r="J6" s="1" t="s">
        <v>30</v>
      </c>
      <c r="K6" s="1" t="s">
        <v>289</v>
      </c>
      <c r="L6" s="1" t="s">
        <v>289</v>
      </c>
      <c r="M6" s="1" t="s">
        <v>259</v>
      </c>
      <c r="N6" s="1" t="s">
        <v>259</v>
      </c>
      <c r="O6" s="1" t="s">
        <v>260</v>
      </c>
      <c r="P6" s="1" t="s">
        <v>261</v>
      </c>
      <c r="Q6" s="1" t="s">
        <v>262</v>
      </c>
      <c r="R6" s="1" t="s">
        <v>290</v>
      </c>
      <c r="S6" s="1" t="s">
        <v>264</v>
      </c>
      <c r="T6" s="1" t="s">
        <v>265</v>
      </c>
      <c r="U6" s="1" t="s">
        <v>266</v>
      </c>
    </row>
    <row r="7" s="1" customFormat="1" spans="1:21">
      <c r="A7" s="3">
        <v>18056673148</v>
      </c>
      <c r="B7" s="1" t="s">
        <v>251</v>
      </c>
      <c r="C7" s="1" t="s">
        <v>291</v>
      </c>
      <c r="D7" s="1" t="s">
        <v>292</v>
      </c>
      <c r="E7" s="1" t="s">
        <v>293</v>
      </c>
      <c r="F7" s="1" t="s">
        <v>251</v>
      </c>
      <c r="G7" s="1" t="s">
        <v>255</v>
      </c>
      <c r="H7" s="1" t="s">
        <v>256</v>
      </c>
      <c r="I7" s="1" t="s">
        <v>294</v>
      </c>
      <c r="J7" s="1" t="s">
        <v>30</v>
      </c>
      <c r="K7" s="1" t="s">
        <v>295</v>
      </c>
      <c r="L7" s="1" t="s">
        <v>295</v>
      </c>
      <c r="M7" s="1" t="s">
        <v>259</v>
      </c>
      <c r="N7" s="1" t="s">
        <v>259</v>
      </c>
      <c r="O7" s="1" t="s">
        <v>260</v>
      </c>
      <c r="P7" s="1" t="s">
        <v>261</v>
      </c>
      <c r="Q7" s="1" t="s">
        <v>262</v>
      </c>
      <c r="R7" s="1" t="s">
        <v>296</v>
      </c>
      <c r="S7" s="1" t="s">
        <v>264</v>
      </c>
      <c r="T7" s="1" t="s">
        <v>265</v>
      </c>
      <c r="U7" s="1" t="s">
        <v>266</v>
      </c>
    </row>
    <row r="8" s="1" customFormat="1" spans="1:21">
      <c r="A8" s="3">
        <v>18056599271</v>
      </c>
      <c r="B8" s="1" t="s">
        <v>251</v>
      </c>
      <c r="C8" s="1" t="s">
        <v>297</v>
      </c>
      <c r="D8" s="1" t="s">
        <v>298</v>
      </c>
      <c r="E8" s="1" t="s">
        <v>299</v>
      </c>
      <c r="F8" s="1" t="s">
        <v>251</v>
      </c>
      <c r="G8" s="1" t="s">
        <v>255</v>
      </c>
      <c r="H8" s="1" t="s">
        <v>256</v>
      </c>
      <c r="I8" s="1" t="s">
        <v>300</v>
      </c>
      <c r="J8" s="1" t="s">
        <v>30</v>
      </c>
      <c r="K8" s="1" t="s">
        <v>301</v>
      </c>
      <c r="L8" s="1" t="s">
        <v>301</v>
      </c>
      <c r="M8" s="1" t="s">
        <v>259</v>
      </c>
      <c r="N8" s="1" t="s">
        <v>259</v>
      </c>
      <c r="O8" s="1" t="s">
        <v>260</v>
      </c>
      <c r="P8" s="1" t="s">
        <v>261</v>
      </c>
      <c r="Q8" s="1" t="s">
        <v>262</v>
      </c>
      <c r="R8" s="1" t="s">
        <v>302</v>
      </c>
      <c r="S8" s="1" t="s">
        <v>264</v>
      </c>
      <c r="T8" s="1" t="s">
        <v>265</v>
      </c>
      <c r="U8" s="1" t="s">
        <v>266</v>
      </c>
    </row>
    <row r="9" s="1" customFormat="1" spans="1:21">
      <c r="A9" s="3">
        <v>18056201728</v>
      </c>
      <c r="B9" s="1" t="s">
        <v>251</v>
      </c>
      <c r="C9" s="1" t="s">
        <v>303</v>
      </c>
      <c r="D9" s="1" t="s">
        <v>304</v>
      </c>
      <c r="E9" s="1" t="s">
        <v>305</v>
      </c>
      <c r="F9" s="1" t="s">
        <v>251</v>
      </c>
      <c r="G9" s="1" t="s">
        <v>255</v>
      </c>
      <c r="H9" s="1" t="s">
        <v>256</v>
      </c>
      <c r="I9" s="1" t="s">
        <v>306</v>
      </c>
      <c r="J9" s="1" t="s">
        <v>30</v>
      </c>
      <c r="K9" s="1" t="s">
        <v>307</v>
      </c>
      <c r="L9" s="1" t="s">
        <v>307</v>
      </c>
      <c r="M9" s="1" t="s">
        <v>259</v>
      </c>
      <c r="N9" s="1" t="s">
        <v>259</v>
      </c>
      <c r="O9" s="1" t="s">
        <v>260</v>
      </c>
      <c r="P9" s="1" t="s">
        <v>261</v>
      </c>
      <c r="Q9" s="1" t="s">
        <v>262</v>
      </c>
      <c r="R9" s="1" t="s">
        <v>308</v>
      </c>
      <c r="S9" s="1" t="s">
        <v>264</v>
      </c>
      <c r="T9" s="1" t="s">
        <v>265</v>
      </c>
      <c r="U9" s="1" t="s">
        <v>266</v>
      </c>
    </row>
    <row r="10" s="1" customFormat="1" spans="1:21">
      <c r="A10" s="3">
        <v>18056183609</v>
      </c>
      <c r="B10" s="1" t="s">
        <v>251</v>
      </c>
      <c r="C10" s="1" t="s">
        <v>309</v>
      </c>
      <c r="D10" s="1" t="s">
        <v>304</v>
      </c>
      <c r="E10" s="1" t="s">
        <v>305</v>
      </c>
      <c r="F10" s="1" t="s">
        <v>251</v>
      </c>
      <c r="G10" s="1" t="s">
        <v>255</v>
      </c>
      <c r="H10" s="1" t="s">
        <v>256</v>
      </c>
      <c r="I10" s="1" t="s">
        <v>306</v>
      </c>
      <c r="J10" s="1" t="s">
        <v>30</v>
      </c>
      <c r="K10" s="1" t="s">
        <v>307</v>
      </c>
      <c r="L10" s="1" t="s">
        <v>307</v>
      </c>
      <c r="M10" s="1" t="s">
        <v>259</v>
      </c>
      <c r="N10" s="1" t="s">
        <v>259</v>
      </c>
      <c r="O10" s="1" t="s">
        <v>260</v>
      </c>
      <c r="P10" s="1" t="s">
        <v>261</v>
      </c>
      <c r="Q10" s="1" t="s">
        <v>262</v>
      </c>
      <c r="R10" s="1" t="s">
        <v>310</v>
      </c>
      <c r="S10" s="1" t="s">
        <v>264</v>
      </c>
      <c r="T10" s="1" t="s">
        <v>265</v>
      </c>
      <c r="U10" s="1" t="s">
        <v>266</v>
      </c>
    </row>
    <row r="11" s="1" customFormat="1" spans="1:21">
      <c r="A11" s="3">
        <v>18055448550</v>
      </c>
      <c r="B11" s="1" t="s">
        <v>251</v>
      </c>
      <c r="C11" s="1" t="s">
        <v>311</v>
      </c>
      <c r="D11" s="1" t="s">
        <v>268</v>
      </c>
      <c r="E11" s="1" t="s">
        <v>312</v>
      </c>
      <c r="F11" s="1" t="s">
        <v>251</v>
      </c>
      <c r="G11" s="1" t="s">
        <v>255</v>
      </c>
      <c r="H11" s="1" t="s">
        <v>256</v>
      </c>
      <c r="I11" s="1" t="s">
        <v>313</v>
      </c>
      <c r="J11" s="1" t="s">
        <v>30</v>
      </c>
      <c r="K11" s="1" t="s">
        <v>314</v>
      </c>
      <c r="L11" s="1" t="s">
        <v>314</v>
      </c>
      <c r="M11" s="1" t="s">
        <v>259</v>
      </c>
      <c r="N11" s="1" t="s">
        <v>259</v>
      </c>
      <c r="O11" s="1" t="s">
        <v>260</v>
      </c>
      <c r="P11" s="1" t="s">
        <v>261</v>
      </c>
      <c r="Q11" s="1" t="s">
        <v>262</v>
      </c>
      <c r="R11" s="1" t="s">
        <v>315</v>
      </c>
      <c r="S11" s="1" t="s">
        <v>264</v>
      </c>
      <c r="T11" s="1" t="s">
        <v>265</v>
      </c>
      <c r="U11" s="1" t="s">
        <v>266</v>
      </c>
    </row>
    <row r="12" s="1" customFormat="1" spans="1:21">
      <c r="A12" s="3">
        <v>18055375072</v>
      </c>
      <c r="B12" s="1" t="s">
        <v>251</v>
      </c>
      <c r="C12" s="1" t="s">
        <v>316</v>
      </c>
      <c r="D12" s="1" t="s">
        <v>317</v>
      </c>
      <c r="E12" s="1" t="s">
        <v>318</v>
      </c>
      <c r="F12" s="1" t="s">
        <v>251</v>
      </c>
      <c r="G12" s="1" t="s">
        <v>255</v>
      </c>
      <c r="H12" s="1" t="s">
        <v>256</v>
      </c>
      <c r="I12" s="1" t="s">
        <v>319</v>
      </c>
      <c r="J12" s="1" t="s">
        <v>30</v>
      </c>
      <c r="K12" s="1" t="s">
        <v>320</v>
      </c>
      <c r="L12" s="1" t="s">
        <v>320</v>
      </c>
      <c r="M12" s="1" t="s">
        <v>259</v>
      </c>
      <c r="N12" s="1" t="s">
        <v>259</v>
      </c>
      <c r="O12" s="1" t="s">
        <v>260</v>
      </c>
      <c r="P12" s="1" t="s">
        <v>261</v>
      </c>
      <c r="Q12" s="1" t="s">
        <v>262</v>
      </c>
      <c r="R12" s="1" t="s">
        <v>321</v>
      </c>
      <c r="S12" s="1" t="s">
        <v>264</v>
      </c>
      <c r="T12" s="1" t="s">
        <v>265</v>
      </c>
      <c r="U12" s="1" t="s">
        <v>266</v>
      </c>
    </row>
    <row r="13" s="1" customFormat="1" spans="1:21">
      <c r="A13" s="3">
        <v>18055370470</v>
      </c>
      <c r="B13" s="1" t="s">
        <v>251</v>
      </c>
      <c r="C13" s="1" t="s">
        <v>322</v>
      </c>
      <c r="D13" s="1" t="s">
        <v>323</v>
      </c>
      <c r="E13" s="1" t="s">
        <v>324</v>
      </c>
      <c r="F13" s="1" t="s">
        <v>251</v>
      </c>
      <c r="G13" s="1" t="s">
        <v>255</v>
      </c>
      <c r="H13" s="1" t="s">
        <v>256</v>
      </c>
      <c r="I13" s="1" t="s">
        <v>325</v>
      </c>
      <c r="J13" s="1" t="s">
        <v>30</v>
      </c>
      <c r="K13" s="1" t="s">
        <v>326</v>
      </c>
      <c r="L13" s="1" t="s">
        <v>326</v>
      </c>
      <c r="M13" s="1" t="s">
        <v>259</v>
      </c>
      <c r="N13" s="1" t="s">
        <v>259</v>
      </c>
      <c r="O13" s="1" t="s">
        <v>260</v>
      </c>
      <c r="P13" s="1" t="s">
        <v>261</v>
      </c>
      <c r="Q13" s="1" t="s">
        <v>262</v>
      </c>
      <c r="R13" s="1" t="s">
        <v>327</v>
      </c>
      <c r="S13" s="1" t="s">
        <v>264</v>
      </c>
      <c r="T13" s="1" t="s">
        <v>265</v>
      </c>
      <c r="U13" s="1" t="s">
        <v>266</v>
      </c>
    </row>
    <row r="14" s="1" customFormat="1" spans="1:21">
      <c r="A14" s="3">
        <v>18055304445</v>
      </c>
      <c r="B14" s="1" t="s">
        <v>251</v>
      </c>
      <c r="C14" s="1" t="s">
        <v>328</v>
      </c>
      <c r="D14" s="1" t="s">
        <v>268</v>
      </c>
      <c r="E14" s="1" t="s">
        <v>329</v>
      </c>
      <c r="F14" s="1" t="s">
        <v>251</v>
      </c>
      <c r="G14" s="1" t="s">
        <v>255</v>
      </c>
      <c r="H14" s="1" t="s">
        <v>256</v>
      </c>
      <c r="I14" s="1" t="s">
        <v>330</v>
      </c>
      <c r="J14" s="1" t="s">
        <v>30</v>
      </c>
      <c r="K14" s="1" t="s">
        <v>331</v>
      </c>
      <c r="L14" s="1" t="s">
        <v>331</v>
      </c>
      <c r="M14" s="1" t="s">
        <v>259</v>
      </c>
      <c r="N14" s="1" t="s">
        <v>259</v>
      </c>
      <c r="O14" s="1" t="s">
        <v>260</v>
      </c>
      <c r="P14" s="1" t="s">
        <v>261</v>
      </c>
      <c r="Q14" s="1" t="s">
        <v>262</v>
      </c>
      <c r="R14" s="1" t="s">
        <v>332</v>
      </c>
      <c r="S14" s="1" t="s">
        <v>264</v>
      </c>
      <c r="T14" s="1" t="s">
        <v>265</v>
      </c>
      <c r="U14" s="1" t="s">
        <v>266</v>
      </c>
    </row>
    <row r="15" s="1" customFormat="1" spans="1:21">
      <c r="A15" s="3">
        <v>18053049622</v>
      </c>
      <c r="B15" s="1" t="s">
        <v>333</v>
      </c>
      <c r="C15" s="1" t="s">
        <v>334</v>
      </c>
      <c r="D15" s="1" t="s">
        <v>335</v>
      </c>
      <c r="E15" s="1" t="s">
        <v>336</v>
      </c>
      <c r="F15" s="1" t="s">
        <v>333</v>
      </c>
      <c r="G15" s="1" t="s">
        <v>255</v>
      </c>
      <c r="H15" s="1" t="s">
        <v>256</v>
      </c>
      <c r="I15" s="1" t="s">
        <v>337</v>
      </c>
      <c r="J15" s="1" t="s">
        <v>30</v>
      </c>
      <c r="K15" s="1" t="s">
        <v>338</v>
      </c>
      <c r="L15" s="1" t="s">
        <v>338</v>
      </c>
      <c r="M15" s="1" t="s">
        <v>259</v>
      </c>
      <c r="N15" s="1" t="s">
        <v>259</v>
      </c>
      <c r="O15" s="1" t="s">
        <v>260</v>
      </c>
      <c r="P15" s="1" t="s">
        <v>261</v>
      </c>
      <c r="Q15" s="1" t="s">
        <v>262</v>
      </c>
      <c r="R15" s="1" t="s">
        <v>339</v>
      </c>
      <c r="S15" s="1" t="s">
        <v>264</v>
      </c>
      <c r="T15" s="1" t="s">
        <v>265</v>
      </c>
      <c r="U15" s="1" t="s">
        <v>266</v>
      </c>
    </row>
    <row r="16" s="1" customFormat="1" spans="1:21">
      <c r="A16" s="3">
        <v>18050183470</v>
      </c>
      <c r="B16" s="1" t="s">
        <v>333</v>
      </c>
      <c r="C16" s="1" t="s">
        <v>340</v>
      </c>
      <c r="D16" s="1" t="s">
        <v>341</v>
      </c>
      <c r="E16" s="1" t="s">
        <v>342</v>
      </c>
      <c r="F16" s="1" t="s">
        <v>333</v>
      </c>
      <c r="G16" s="1" t="s">
        <v>255</v>
      </c>
      <c r="H16" s="1" t="s">
        <v>256</v>
      </c>
      <c r="I16" s="1" t="s">
        <v>343</v>
      </c>
      <c r="J16" s="1" t="s">
        <v>30</v>
      </c>
      <c r="K16" s="1" t="s">
        <v>344</v>
      </c>
      <c r="L16" s="1" t="s">
        <v>344</v>
      </c>
      <c r="M16" s="1" t="s">
        <v>259</v>
      </c>
      <c r="N16" s="1" t="s">
        <v>259</v>
      </c>
      <c r="O16" s="1" t="s">
        <v>260</v>
      </c>
      <c r="P16" s="1" t="s">
        <v>261</v>
      </c>
      <c r="Q16" s="1" t="s">
        <v>262</v>
      </c>
      <c r="R16" s="1" t="s">
        <v>345</v>
      </c>
      <c r="S16" s="1" t="s">
        <v>264</v>
      </c>
      <c r="T16" s="1" t="s">
        <v>265</v>
      </c>
      <c r="U16" s="1" t="s">
        <v>266</v>
      </c>
    </row>
    <row r="17" s="1" customFormat="1" spans="1:21">
      <c r="A17" s="3">
        <v>18049545943</v>
      </c>
      <c r="B17" s="1" t="s">
        <v>333</v>
      </c>
      <c r="C17" s="1" t="s">
        <v>346</v>
      </c>
      <c r="D17" s="1" t="s">
        <v>347</v>
      </c>
      <c r="E17" s="1" t="s">
        <v>348</v>
      </c>
      <c r="F17" s="1" t="s">
        <v>333</v>
      </c>
      <c r="G17" s="1" t="s">
        <v>255</v>
      </c>
      <c r="H17" s="1" t="s">
        <v>256</v>
      </c>
      <c r="I17" s="1" t="s">
        <v>349</v>
      </c>
      <c r="J17" s="1" t="s">
        <v>30</v>
      </c>
      <c r="K17" s="1" t="s">
        <v>350</v>
      </c>
      <c r="L17" s="1" t="s">
        <v>350</v>
      </c>
      <c r="M17" s="1" t="s">
        <v>259</v>
      </c>
      <c r="N17" s="1" t="s">
        <v>259</v>
      </c>
      <c r="O17" s="1" t="s">
        <v>260</v>
      </c>
      <c r="P17" s="1" t="s">
        <v>261</v>
      </c>
      <c r="Q17" s="1" t="s">
        <v>262</v>
      </c>
      <c r="R17" s="1" t="s">
        <v>351</v>
      </c>
      <c r="S17" s="1" t="s">
        <v>264</v>
      </c>
      <c r="T17" s="1" t="s">
        <v>265</v>
      </c>
      <c r="U17" s="1" t="s">
        <v>266</v>
      </c>
    </row>
    <row r="18" s="1" customFormat="1" spans="1:21">
      <c r="A18" s="3">
        <v>18047438211</v>
      </c>
      <c r="B18" s="1" t="s">
        <v>352</v>
      </c>
      <c r="C18" s="1" t="s">
        <v>353</v>
      </c>
      <c r="D18" s="1" t="s">
        <v>354</v>
      </c>
      <c r="E18" s="1" t="s">
        <v>355</v>
      </c>
      <c r="F18" s="1" t="s">
        <v>251</v>
      </c>
      <c r="G18" s="1" t="s">
        <v>255</v>
      </c>
      <c r="H18" s="1" t="s">
        <v>256</v>
      </c>
      <c r="I18" s="1" t="s">
        <v>356</v>
      </c>
      <c r="J18" s="1" t="s">
        <v>30</v>
      </c>
      <c r="K18" s="1" t="s">
        <v>357</v>
      </c>
      <c r="L18" s="1" t="s">
        <v>357</v>
      </c>
      <c r="M18" s="1" t="s">
        <v>259</v>
      </c>
      <c r="N18" s="1" t="s">
        <v>259</v>
      </c>
      <c r="O18" s="1" t="s">
        <v>260</v>
      </c>
      <c r="P18" s="1" t="s">
        <v>261</v>
      </c>
      <c r="Q18" s="1" t="s">
        <v>262</v>
      </c>
      <c r="R18" s="1" t="s">
        <v>358</v>
      </c>
      <c r="S18" s="1" t="s">
        <v>264</v>
      </c>
      <c r="T18" s="1" t="s">
        <v>265</v>
      </c>
      <c r="U18" s="1" t="s">
        <v>266</v>
      </c>
    </row>
    <row r="19" s="1" customFormat="1" spans="1:21">
      <c r="A19" s="3">
        <v>18047374305</v>
      </c>
      <c r="B19" s="1" t="s">
        <v>352</v>
      </c>
      <c r="C19" s="1" t="s">
        <v>359</v>
      </c>
      <c r="D19" s="1" t="s">
        <v>360</v>
      </c>
      <c r="E19" s="1" t="s">
        <v>361</v>
      </c>
      <c r="F19" s="1" t="s">
        <v>333</v>
      </c>
      <c r="G19" s="1" t="s">
        <v>255</v>
      </c>
      <c r="H19" s="1" t="s">
        <v>256</v>
      </c>
      <c r="I19" s="1" t="s">
        <v>362</v>
      </c>
      <c r="J19" s="1" t="s">
        <v>30</v>
      </c>
      <c r="K19" s="1" t="s">
        <v>363</v>
      </c>
      <c r="L19" s="1" t="s">
        <v>363</v>
      </c>
      <c r="M19" s="1" t="s">
        <v>259</v>
      </c>
      <c r="N19" s="1" t="s">
        <v>259</v>
      </c>
      <c r="O19" s="1" t="s">
        <v>260</v>
      </c>
      <c r="P19" s="1" t="s">
        <v>261</v>
      </c>
      <c r="Q19" s="1" t="s">
        <v>262</v>
      </c>
      <c r="R19" s="1" t="s">
        <v>364</v>
      </c>
      <c r="S19" s="1" t="s">
        <v>264</v>
      </c>
      <c r="T19" s="1" t="s">
        <v>265</v>
      </c>
      <c r="U19" s="1" t="s">
        <v>266</v>
      </c>
    </row>
    <row r="20" s="1" customFormat="1" spans="1:21">
      <c r="A20" s="3">
        <v>18046906321</v>
      </c>
      <c r="B20" s="1" t="s">
        <v>352</v>
      </c>
      <c r="C20" s="1" t="s">
        <v>365</v>
      </c>
      <c r="D20" s="1" t="s">
        <v>268</v>
      </c>
      <c r="E20" s="1" t="s">
        <v>366</v>
      </c>
      <c r="F20" s="1" t="s">
        <v>251</v>
      </c>
      <c r="G20" s="1" t="s">
        <v>255</v>
      </c>
      <c r="H20" s="1" t="s">
        <v>256</v>
      </c>
      <c r="I20" s="1" t="s">
        <v>313</v>
      </c>
      <c r="J20" s="1" t="s">
        <v>30</v>
      </c>
      <c r="K20" s="1" t="s">
        <v>314</v>
      </c>
      <c r="L20" s="1" t="s">
        <v>314</v>
      </c>
      <c r="M20" s="1" t="s">
        <v>259</v>
      </c>
      <c r="N20" s="1" t="s">
        <v>259</v>
      </c>
      <c r="O20" s="1" t="s">
        <v>260</v>
      </c>
      <c r="P20" s="1" t="s">
        <v>261</v>
      </c>
      <c r="Q20" s="1" t="s">
        <v>262</v>
      </c>
      <c r="R20" s="1" t="s">
        <v>367</v>
      </c>
      <c r="S20" s="1" t="s">
        <v>264</v>
      </c>
      <c r="T20" s="1" t="s">
        <v>265</v>
      </c>
      <c r="U20" s="1" t="s">
        <v>266</v>
      </c>
    </row>
    <row r="21" s="1" customFormat="1" spans="1:21">
      <c r="A21" s="3">
        <v>18046650950</v>
      </c>
      <c r="B21" s="1" t="s">
        <v>352</v>
      </c>
      <c r="C21" s="1" t="s">
        <v>368</v>
      </c>
      <c r="D21" s="1" t="s">
        <v>369</v>
      </c>
      <c r="E21" s="1" t="s">
        <v>370</v>
      </c>
      <c r="F21" s="1" t="s">
        <v>333</v>
      </c>
      <c r="G21" s="1" t="s">
        <v>255</v>
      </c>
      <c r="H21" s="1" t="s">
        <v>256</v>
      </c>
      <c r="I21" s="1" t="s">
        <v>371</v>
      </c>
      <c r="J21" s="1" t="s">
        <v>30</v>
      </c>
      <c r="K21" s="1" t="s">
        <v>372</v>
      </c>
      <c r="L21" s="1" t="s">
        <v>372</v>
      </c>
      <c r="M21" s="1" t="s">
        <v>259</v>
      </c>
      <c r="N21" s="1" t="s">
        <v>259</v>
      </c>
      <c r="O21" s="1" t="s">
        <v>260</v>
      </c>
      <c r="P21" s="1" t="s">
        <v>261</v>
      </c>
      <c r="Q21" s="1" t="s">
        <v>262</v>
      </c>
      <c r="R21" s="1" t="s">
        <v>373</v>
      </c>
      <c r="S21" s="1" t="s">
        <v>264</v>
      </c>
      <c r="T21" s="1" t="s">
        <v>265</v>
      </c>
      <c r="U21" s="1" t="s">
        <v>266</v>
      </c>
    </row>
    <row r="22" s="1" customFormat="1" spans="1:21">
      <c r="A22" s="3">
        <v>18046048921</v>
      </c>
      <c r="B22" s="1" t="s">
        <v>352</v>
      </c>
      <c r="C22" s="1" t="s">
        <v>374</v>
      </c>
      <c r="D22" s="1" t="s">
        <v>375</v>
      </c>
      <c r="E22" s="1" t="s">
        <v>376</v>
      </c>
      <c r="F22" s="1" t="s">
        <v>251</v>
      </c>
      <c r="G22" s="1" t="s">
        <v>255</v>
      </c>
      <c r="H22" s="1" t="s">
        <v>256</v>
      </c>
      <c r="I22" s="1" t="s">
        <v>377</v>
      </c>
      <c r="J22" s="1" t="s">
        <v>30</v>
      </c>
      <c r="K22" s="1" t="s">
        <v>378</v>
      </c>
      <c r="L22" s="1" t="s">
        <v>378</v>
      </c>
      <c r="M22" s="1" t="s">
        <v>259</v>
      </c>
      <c r="N22" s="1" t="s">
        <v>259</v>
      </c>
      <c r="O22" s="1" t="s">
        <v>260</v>
      </c>
      <c r="P22" s="1" t="s">
        <v>261</v>
      </c>
      <c r="Q22" s="1" t="s">
        <v>262</v>
      </c>
      <c r="R22" s="1" t="s">
        <v>379</v>
      </c>
      <c r="S22" s="1" t="s">
        <v>264</v>
      </c>
      <c r="T22" s="1" t="s">
        <v>265</v>
      </c>
      <c r="U22" s="1" t="s">
        <v>266</v>
      </c>
    </row>
    <row r="23" s="1" customFormat="1" spans="1:21">
      <c r="A23" s="3">
        <v>17973151605</v>
      </c>
      <c r="B23" s="1" t="s">
        <v>380</v>
      </c>
      <c r="C23" s="1" t="s">
        <v>381</v>
      </c>
      <c r="D23" s="1" t="s">
        <v>382</v>
      </c>
      <c r="E23" s="1" t="s">
        <v>383</v>
      </c>
      <c r="F23" s="1" t="s">
        <v>251</v>
      </c>
      <c r="G23" s="1" t="s">
        <v>255</v>
      </c>
      <c r="H23" s="1" t="s">
        <v>256</v>
      </c>
      <c r="I23" s="1" t="s">
        <v>384</v>
      </c>
      <c r="J23" s="1" t="s">
        <v>30</v>
      </c>
      <c r="K23" s="1" t="s">
        <v>385</v>
      </c>
      <c r="L23" s="1" t="s">
        <v>385</v>
      </c>
      <c r="M23" s="1" t="s">
        <v>259</v>
      </c>
      <c r="N23" s="1" t="s">
        <v>259</v>
      </c>
      <c r="O23" s="1" t="s">
        <v>260</v>
      </c>
      <c r="P23" s="1" t="s">
        <v>261</v>
      </c>
      <c r="Q23" s="1" t="s">
        <v>262</v>
      </c>
      <c r="R23" s="1" t="s">
        <v>386</v>
      </c>
      <c r="S23" s="1" t="s">
        <v>264</v>
      </c>
      <c r="T23" s="1" t="s">
        <v>265</v>
      </c>
      <c r="U23" s="1" t="s">
        <v>266</v>
      </c>
    </row>
    <row r="24" s="1" customFormat="1" spans="1:21">
      <c r="A24" s="3">
        <v>17907573972</v>
      </c>
      <c r="B24" s="1" t="s">
        <v>387</v>
      </c>
      <c r="C24" s="1" t="s">
        <v>388</v>
      </c>
      <c r="D24" s="1" t="s">
        <v>389</v>
      </c>
      <c r="E24" s="1" t="s">
        <v>390</v>
      </c>
      <c r="F24" s="1" t="s">
        <v>333</v>
      </c>
      <c r="G24" s="1" t="s">
        <v>255</v>
      </c>
      <c r="H24" s="1" t="s">
        <v>256</v>
      </c>
      <c r="I24" s="1" t="s">
        <v>391</v>
      </c>
      <c r="J24" s="1" t="s">
        <v>30</v>
      </c>
      <c r="K24" s="1" t="s">
        <v>392</v>
      </c>
      <c r="L24" s="1" t="s">
        <v>392</v>
      </c>
      <c r="M24" s="1" t="s">
        <v>259</v>
      </c>
      <c r="N24" s="1" t="s">
        <v>259</v>
      </c>
      <c r="O24" s="1" t="s">
        <v>260</v>
      </c>
      <c r="P24" s="1" t="s">
        <v>261</v>
      </c>
      <c r="Q24" s="1" t="s">
        <v>262</v>
      </c>
      <c r="R24" s="1" t="s">
        <v>393</v>
      </c>
      <c r="S24" s="1" t="s">
        <v>264</v>
      </c>
      <c r="T24" s="1" t="s">
        <v>265</v>
      </c>
      <c r="U24" s="1" t="s">
        <v>266</v>
      </c>
    </row>
    <row r="25" s="1" customFormat="1" spans="1:21">
      <c r="A25" s="3">
        <v>18037240830</v>
      </c>
      <c r="B25" s="1" t="s">
        <v>394</v>
      </c>
      <c r="C25" s="1" t="s">
        <v>395</v>
      </c>
      <c r="D25" s="1" t="s">
        <v>396</v>
      </c>
      <c r="E25" s="1" t="s">
        <v>397</v>
      </c>
      <c r="F25" s="1" t="s">
        <v>352</v>
      </c>
      <c r="G25" s="1" t="s">
        <v>255</v>
      </c>
      <c r="H25" s="1" t="s">
        <v>256</v>
      </c>
      <c r="I25" s="1" t="s">
        <v>398</v>
      </c>
      <c r="J25" s="1" t="s">
        <v>30</v>
      </c>
      <c r="K25" s="1" t="s">
        <v>399</v>
      </c>
      <c r="L25" s="1" t="s">
        <v>399</v>
      </c>
      <c r="M25" s="1" t="s">
        <v>259</v>
      </c>
      <c r="N25" s="1" t="s">
        <v>259</v>
      </c>
      <c r="O25" s="1" t="s">
        <v>260</v>
      </c>
      <c r="P25" s="1" t="s">
        <v>261</v>
      </c>
      <c r="Q25" s="1" t="s">
        <v>262</v>
      </c>
      <c r="R25" s="1" t="s">
        <v>400</v>
      </c>
      <c r="S25" s="1" t="s">
        <v>264</v>
      </c>
      <c r="T25" s="1" t="s">
        <v>265</v>
      </c>
      <c r="U25" s="1" t="s">
        <v>266</v>
      </c>
    </row>
    <row r="26" s="1" customFormat="1" spans="1:21">
      <c r="A26" s="3">
        <v>18012765450</v>
      </c>
      <c r="B26" s="1" t="s">
        <v>401</v>
      </c>
      <c r="C26" s="1" t="s">
        <v>402</v>
      </c>
      <c r="D26" s="1" t="s">
        <v>403</v>
      </c>
      <c r="E26" s="1" t="s">
        <v>404</v>
      </c>
      <c r="F26" s="1" t="s">
        <v>251</v>
      </c>
      <c r="G26" s="1" t="s">
        <v>255</v>
      </c>
      <c r="H26" s="1" t="s">
        <v>256</v>
      </c>
      <c r="I26" s="1" t="s">
        <v>405</v>
      </c>
      <c r="J26" s="1" t="s">
        <v>30</v>
      </c>
      <c r="K26" s="1" t="s">
        <v>406</v>
      </c>
      <c r="L26" s="1" t="s">
        <v>406</v>
      </c>
      <c r="M26" s="1" t="s">
        <v>259</v>
      </c>
      <c r="N26" s="1" t="s">
        <v>259</v>
      </c>
      <c r="O26" s="1" t="s">
        <v>260</v>
      </c>
      <c r="P26" s="1" t="s">
        <v>261</v>
      </c>
      <c r="Q26" s="1" t="s">
        <v>262</v>
      </c>
      <c r="R26" s="1" t="s">
        <v>407</v>
      </c>
      <c r="S26" s="1" t="s">
        <v>264</v>
      </c>
      <c r="T26" s="1" t="s">
        <v>265</v>
      </c>
      <c r="U26" s="1" t="s">
        <v>266</v>
      </c>
    </row>
    <row r="27" s="1" customFormat="1" spans="1:21">
      <c r="A27" s="3">
        <v>17939248350</v>
      </c>
      <c r="B27" s="1" t="s">
        <v>408</v>
      </c>
      <c r="C27" s="1" t="s">
        <v>409</v>
      </c>
      <c r="D27" s="1" t="s">
        <v>403</v>
      </c>
      <c r="E27" s="1" t="s">
        <v>410</v>
      </c>
      <c r="F27" s="1" t="s">
        <v>251</v>
      </c>
      <c r="G27" s="1" t="s">
        <v>255</v>
      </c>
      <c r="H27" s="1" t="s">
        <v>256</v>
      </c>
      <c r="I27" s="1" t="s">
        <v>411</v>
      </c>
      <c r="J27" s="1" t="s">
        <v>30</v>
      </c>
      <c r="K27" s="1" t="s">
        <v>412</v>
      </c>
      <c r="L27" s="1" t="s">
        <v>412</v>
      </c>
      <c r="M27" s="1" t="s">
        <v>259</v>
      </c>
      <c r="N27" s="1" t="s">
        <v>259</v>
      </c>
      <c r="O27" s="1" t="s">
        <v>260</v>
      </c>
      <c r="P27" s="1" t="s">
        <v>261</v>
      </c>
      <c r="Q27" s="1" t="s">
        <v>262</v>
      </c>
      <c r="R27" s="1" t="s">
        <v>413</v>
      </c>
      <c r="S27" s="1" t="s">
        <v>264</v>
      </c>
      <c r="T27" s="1" t="s">
        <v>265</v>
      </c>
      <c r="U27" s="1" t="s">
        <v>266</v>
      </c>
    </row>
    <row r="28" s="1" customFormat="1" spans="1:21">
      <c r="A28" s="3">
        <v>17690736892</v>
      </c>
      <c r="B28" s="1" t="s">
        <v>414</v>
      </c>
      <c r="C28" s="1" t="s">
        <v>415</v>
      </c>
      <c r="D28" s="1" t="s">
        <v>416</v>
      </c>
      <c r="E28" s="1" t="s">
        <v>417</v>
      </c>
      <c r="F28" s="1" t="s">
        <v>352</v>
      </c>
      <c r="G28" s="1" t="s">
        <v>255</v>
      </c>
      <c r="H28" s="1" t="s">
        <v>256</v>
      </c>
      <c r="I28" s="1" t="s">
        <v>418</v>
      </c>
      <c r="J28" s="1" t="s">
        <v>30</v>
      </c>
      <c r="K28" s="1" t="s">
        <v>419</v>
      </c>
      <c r="L28" s="1" t="s">
        <v>419</v>
      </c>
      <c r="M28" s="1" t="s">
        <v>259</v>
      </c>
      <c r="N28" s="1" t="s">
        <v>259</v>
      </c>
      <c r="O28" s="1" t="s">
        <v>260</v>
      </c>
      <c r="P28" s="1" t="s">
        <v>261</v>
      </c>
      <c r="Q28" s="1" t="s">
        <v>262</v>
      </c>
      <c r="R28" s="1" t="s">
        <v>420</v>
      </c>
      <c r="S28" s="1" t="s">
        <v>264</v>
      </c>
      <c r="T28" s="1" t="s">
        <v>265</v>
      </c>
      <c r="U28" s="1" t="s">
        <v>266</v>
      </c>
    </row>
    <row r="29" s="1" customFormat="1" spans="1:21">
      <c r="A29" s="3">
        <v>17851471888</v>
      </c>
      <c r="B29" s="1" t="s">
        <v>421</v>
      </c>
      <c r="C29" s="1" t="s">
        <v>422</v>
      </c>
      <c r="D29" s="1" t="s">
        <v>423</v>
      </c>
      <c r="E29" s="1" t="s">
        <v>424</v>
      </c>
      <c r="F29" s="1" t="s">
        <v>394</v>
      </c>
      <c r="G29" s="1" t="s">
        <v>255</v>
      </c>
      <c r="H29" s="1" t="s">
        <v>256</v>
      </c>
      <c r="I29" s="1" t="s">
        <v>425</v>
      </c>
      <c r="J29" s="1" t="s">
        <v>30</v>
      </c>
      <c r="K29" s="1" t="s">
        <v>426</v>
      </c>
      <c r="L29" s="1" t="s">
        <v>426</v>
      </c>
      <c r="M29" s="1" t="s">
        <v>259</v>
      </c>
      <c r="N29" s="1" t="s">
        <v>259</v>
      </c>
      <c r="O29" s="1" t="s">
        <v>260</v>
      </c>
      <c r="P29" s="1" t="s">
        <v>261</v>
      </c>
      <c r="Q29" s="1" t="s">
        <v>262</v>
      </c>
      <c r="R29" s="1" t="s">
        <v>427</v>
      </c>
      <c r="S29" s="1" t="s">
        <v>264</v>
      </c>
      <c r="T29" s="1" t="s">
        <v>265</v>
      </c>
      <c r="U29" s="1" t="s">
        <v>266</v>
      </c>
    </row>
    <row r="30" s="1" customFormat="1" spans="1:21">
      <c r="A30" s="3">
        <v>17762098312</v>
      </c>
      <c r="B30" s="1" t="s">
        <v>428</v>
      </c>
      <c r="C30" s="1" t="s">
        <v>429</v>
      </c>
      <c r="D30" s="1" t="s">
        <v>430</v>
      </c>
      <c r="E30" s="1" t="s">
        <v>431</v>
      </c>
      <c r="F30" s="1" t="s">
        <v>333</v>
      </c>
      <c r="G30" s="1" t="s">
        <v>255</v>
      </c>
      <c r="H30" s="1" t="s">
        <v>256</v>
      </c>
      <c r="I30" s="1" t="s">
        <v>432</v>
      </c>
      <c r="J30" s="1" t="s">
        <v>30</v>
      </c>
      <c r="K30" s="1" t="s">
        <v>433</v>
      </c>
      <c r="L30" s="1" t="s">
        <v>433</v>
      </c>
      <c r="M30" s="1" t="s">
        <v>259</v>
      </c>
      <c r="N30" s="1" t="s">
        <v>259</v>
      </c>
      <c r="O30" s="1" t="s">
        <v>260</v>
      </c>
      <c r="P30" s="1" t="s">
        <v>261</v>
      </c>
      <c r="Q30" s="1" t="s">
        <v>262</v>
      </c>
      <c r="R30" s="1" t="s">
        <v>434</v>
      </c>
      <c r="S30" s="1" t="s">
        <v>264</v>
      </c>
      <c r="T30" s="1" t="s">
        <v>265</v>
      </c>
      <c r="U30" s="1" t="s">
        <v>266</v>
      </c>
    </row>
    <row r="31" s="1" customFormat="1" spans="1:21">
      <c r="A31" s="3">
        <v>18041641879</v>
      </c>
      <c r="B31" s="1" t="s">
        <v>394</v>
      </c>
      <c r="C31" s="1" t="s">
        <v>435</v>
      </c>
      <c r="D31" s="1" t="s">
        <v>436</v>
      </c>
      <c r="E31" s="1" t="s">
        <v>437</v>
      </c>
      <c r="F31" s="1" t="s">
        <v>251</v>
      </c>
      <c r="G31" s="1" t="s">
        <v>255</v>
      </c>
      <c r="H31" s="1" t="s">
        <v>256</v>
      </c>
      <c r="I31" s="1" t="s">
        <v>438</v>
      </c>
      <c r="J31" s="1" t="s">
        <v>30</v>
      </c>
      <c r="K31" s="1" t="s">
        <v>439</v>
      </c>
      <c r="L31" s="1" t="s">
        <v>439</v>
      </c>
      <c r="M31" s="1" t="s">
        <v>259</v>
      </c>
      <c r="N31" s="1" t="s">
        <v>259</v>
      </c>
      <c r="O31" s="1" t="s">
        <v>260</v>
      </c>
      <c r="P31" s="1" t="s">
        <v>261</v>
      </c>
      <c r="Q31" s="1" t="s">
        <v>262</v>
      </c>
      <c r="R31" s="1" t="s">
        <v>440</v>
      </c>
      <c r="S31" s="1" t="s">
        <v>264</v>
      </c>
      <c r="T31" s="1" t="s">
        <v>265</v>
      </c>
      <c r="U31" s="1" t="s">
        <v>266</v>
      </c>
    </row>
    <row r="32" s="1" customFormat="1" spans="1:21">
      <c r="A32" s="3">
        <v>18025646220</v>
      </c>
      <c r="B32" s="1" t="s">
        <v>441</v>
      </c>
      <c r="C32" s="1" t="s">
        <v>442</v>
      </c>
      <c r="D32" s="1" t="s">
        <v>443</v>
      </c>
      <c r="E32" s="1" t="s">
        <v>444</v>
      </c>
      <c r="F32" s="1" t="s">
        <v>251</v>
      </c>
      <c r="G32" s="1" t="s">
        <v>255</v>
      </c>
      <c r="H32" s="1" t="s">
        <v>256</v>
      </c>
      <c r="I32" s="1" t="s">
        <v>445</v>
      </c>
      <c r="J32" s="1" t="s">
        <v>30</v>
      </c>
      <c r="K32" s="1" t="s">
        <v>446</v>
      </c>
      <c r="L32" s="1" t="s">
        <v>446</v>
      </c>
      <c r="M32" s="1" t="s">
        <v>259</v>
      </c>
      <c r="N32" s="1" t="s">
        <v>259</v>
      </c>
      <c r="O32" s="1" t="s">
        <v>260</v>
      </c>
      <c r="P32" s="1" t="s">
        <v>261</v>
      </c>
      <c r="Q32" s="1" t="s">
        <v>262</v>
      </c>
      <c r="R32" s="1" t="s">
        <v>447</v>
      </c>
      <c r="S32" s="1" t="s">
        <v>264</v>
      </c>
      <c r="T32" s="1" t="s">
        <v>265</v>
      </c>
      <c r="U32" s="1" t="s">
        <v>266</v>
      </c>
    </row>
    <row r="33" s="1" customFormat="1" spans="1:21">
      <c r="A33" s="3">
        <v>17927175008</v>
      </c>
      <c r="B33" s="1" t="s">
        <v>448</v>
      </c>
      <c r="C33" s="1" t="s">
        <v>449</v>
      </c>
      <c r="D33" s="1" t="s">
        <v>450</v>
      </c>
      <c r="E33" s="1" t="s">
        <v>451</v>
      </c>
      <c r="F33" s="1" t="s">
        <v>251</v>
      </c>
      <c r="G33" s="1" t="s">
        <v>255</v>
      </c>
      <c r="H33" s="1" t="s">
        <v>256</v>
      </c>
      <c r="I33" s="1" t="s">
        <v>452</v>
      </c>
      <c r="J33" s="1" t="s">
        <v>30</v>
      </c>
      <c r="K33" s="1" t="s">
        <v>453</v>
      </c>
      <c r="L33" s="1" t="s">
        <v>453</v>
      </c>
      <c r="M33" s="1" t="s">
        <v>259</v>
      </c>
      <c r="N33" s="1" t="s">
        <v>259</v>
      </c>
      <c r="O33" s="1" t="s">
        <v>260</v>
      </c>
      <c r="P33" s="1" t="s">
        <v>261</v>
      </c>
      <c r="Q33" s="1" t="s">
        <v>262</v>
      </c>
      <c r="R33" s="1" t="s">
        <v>454</v>
      </c>
      <c r="S33" s="1" t="s">
        <v>264</v>
      </c>
      <c r="T33" s="1" t="s">
        <v>265</v>
      </c>
      <c r="U33" s="1" t="s">
        <v>266</v>
      </c>
    </row>
    <row r="34" s="1" customFormat="1" spans="1:21">
      <c r="A34" s="3">
        <v>17984686209</v>
      </c>
      <c r="B34" s="1" t="s">
        <v>455</v>
      </c>
      <c r="C34" s="1" t="s">
        <v>456</v>
      </c>
      <c r="D34" s="1" t="s">
        <v>457</v>
      </c>
      <c r="E34" s="1" t="s">
        <v>458</v>
      </c>
      <c r="F34" s="1" t="s">
        <v>251</v>
      </c>
      <c r="G34" s="1" t="s">
        <v>255</v>
      </c>
      <c r="H34" s="1" t="s">
        <v>256</v>
      </c>
      <c r="I34" s="1" t="s">
        <v>459</v>
      </c>
      <c r="J34" s="1" t="s">
        <v>30</v>
      </c>
      <c r="K34" s="1" t="s">
        <v>460</v>
      </c>
      <c r="L34" s="1" t="s">
        <v>460</v>
      </c>
      <c r="M34" s="1" t="s">
        <v>259</v>
      </c>
      <c r="N34" s="1" t="s">
        <v>259</v>
      </c>
      <c r="O34" s="1" t="s">
        <v>260</v>
      </c>
      <c r="P34" s="1" t="s">
        <v>261</v>
      </c>
      <c r="Q34" s="1" t="s">
        <v>262</v>
      </c>
      <c r="R34" s="1" t="s">
        <v>461</v>
      </c>
      <c r="S34" s="1" t="s">
        <v>264</v>
      </c>
      <c r="T34" s="1" t="s">
        <v>265</v>
      </c>
      <c r="U34" s="1" t="s">
        <v>266</v>
      </c>
    </row>
    <row r="35" s="1" customFormat="1" spans="1:21">
      <c r="A35" s="3">
        <v>17908106914</v>
      </c>
      <c r="B35" s="1" t="s">
        <v>462</v>
      </c>
      <c r="C35" s="1" t="s">
        <v>463</v>
      </c>
      <c r="D35" s="1" t="s">
        <v>464</v>
      </c>
      <c r="E35" s="1" t="s">
        <v>465</v>
      </c>
      <c r="F35" s="1" t="s">
        <v>251</v>
      </c>
      <c r="G35" s="1" t="s">
        <v>255</v>
      </c>
      <c r="H35" s="1" t="s">
        <v>256</v>
      </c>
      <c r="I35" s="1" t="s">
        <v>466</v>
      </c>
      <c r="J35" s="1" t="s">
        <v>30</v>
      </c>
      <c r="K35" s="1" t="s">
        <v>467</v>
      </c>
      <c r="L35" s="1" t="s">
        <v>467</v>
      </c>
      <c r="M35" s="1" t="s">
        <v>259</v>
      </c>
      <c r="N35" s="1" t="s">
        <v>259</v>
      </c>
      <c r="O35" s="1" t="s">
        <v>260</v>
      </c>
      <c r="P35" s="1" t="s">
        <v>261</v>
      </c>
      <c r="Q35" s="1" t="s">
        <v>262</v>
      </c>
      <c r="R35" s="1" t="s">
        <v>468</v>
      </c>
      <c r="S35" s="1" t="s">
        <v>264</v>
      </c>
      <c r="T35" s="1" t="s">
        <v>265</v>
      </c>
      <c r="U35" s="1" t="s">
        <v>266</v>
      </c>
    </row>
    <row r="36" s="1" customFormat="1" spans="1:21">
      <c r="A36" s="3">
        <v>17628754969</v>
      </c>
      <c r="B36" s="1" t="s">
        <v>469</v>
      </c>
      <c r="C36" s="1" t="s">
        <v>470</v>
      </c>
      <c r="D36" s="1" t="s">
        <v>471</v>
      </c>
      <c r="E36" s="1" t="s">
        <v>472</v>
      </c>
      <c r="F36" s="1" t="s">
        <v>352</v>
      </c>
      <c r="G36" s="1" t="s">
        <v>255</v>
      </c>
      <c r="H36" s="1" t="s">
        <v>256</v>
      </c>
      <c r="I36" s="1" t="s">
        <v>473</v>
      </c>
      <c r="J36" s="1" t="s">
        <v>30</v>
      </c>
      <c r="K36" s="1" t="s">
        <v>474</v>
      </c>
      <c r="L36" s="1" t="s">
        <v>474</v>
      </c>
      <c r="M36" s="1" t="s">
        <v>259</v>
      </c>
      <c r="N36" s="1" t="s">
        <v>259</v>
      </c>
      <c r="O36" s="1" t="s">
        <v>260</v>
      </c>
      <c r="P36" s="1" t="s">
        <v>261</v>
      </c>
      <c r="Q36" s="1" t="s">
        <v>262</v>
      </c>
      <c r="R36" s="1" t="s">
        <v>475</v>
      </c>
      <c r="S36" s="1" t="s">
        <v>264</v>
      </c>
      <c r="T36" s="1" t="s">
        <v>265</v>
      </c>
      <c r="U36" s="1" t="s">
        <v>266</v>
      </c>
    </row>
    <row r="37" s="1" customFormat="1" spans="1:21">
      <c r="A37" s="3">
        <v>17903645430</v>
      </c>
      <c r="B37" s="1" t="s">
        <v>387</v>
      </c>
      <c r="C37" s="1" t="s">
        <v>476</v>
      </c>
      <c r="D37" s="1" t="s">
        <v>477</v>
      </c>
      <c r="E37" s="1" t="s">
        <v>478</v>
      </c>
      <c r="F37" s="1" t="s">
        <v>394</v>
      </c>
      <c r="G37" s="1" t="s">
        <v>255</v>
      </c>
      <c r="H37" s="1" t="s">
        <v>256</v>
      </c>
      <c r="I37" s="1" t="s">
        <v>479</v>
      </c>
      <c r="J37" s="1" t="s">
        <v>30</v>
      </c>
      <c r="K37" s="1" t="s">
        <v>480</v>
      </c>
      <c r="L37" s="1" t="s">
        <v>480</v>
      </c>
      <c r="M37" s="1" t="s">
        <v>259</v>
      </c>
      <c r="N37" s="1" t="s">
        <v>259</v>
      </c>
      <c r="O37" s="1" t="s">
        <v>260</v>
      </c>
      <c r="P37" s="1" t="s">
        <v>261</v>
      </c>
      <c r="Q37" s="1" t="s">
        <v>262</v>
      </c>
      <c r="R37" s="1" t="s">
        <v>481</v>
      </c>
      <c r="S37" s="1" t="s">
        <v>264</v>
      </c>
      <c r="T37" s="1" t="s">
        <v>265</v>
      </c>
      <c r="U37" s="1" t="s">
        <v>266</v>
      </c>
    </row>
    <row r="38" s="1" customFormat="1" spans="1:21">
      <c r="A38" s="3">
        <v>17690583315</v>
      </c>
      <c r="B38" s="1" t="s">
        <v>414</v>
      </c>
      <c r="C38" s="1" t="s">
        <v>482</v>
      </c>
      <c r="D38" s="1" t="s">
        <v>483</v>
      </c>
      <c r="E38" s="1" t="s">
        <v>484</v>
      </c>
      <c r="F38" s="1" t="s">
        <v>251</v>
      </c>
      <c r="G38" s="1" t="s">
        <v>255</v>
      </c>
      <c r="H38" s="1" t="s">
        <v>256</v>
      </c>
      <c r="I38" s="1" t="s">
        <v>485</v>
      </c>
      <c r="J38" s="1" t="s">
        <v>30</v>
      </c>
      <c r="K38" s="1" t="s">
        <v>486</v>
      </c>
      <c r="L38" s="1" t="s">
        <v>486</v>
      </c>
      <c r="M38" s="1" t="s">
        <v>259</v>
      </c>
      <c r="N38" s="1" t="s">
        <v>259</v>
      </c>
      <c r="O38" s="1" t="s">
        <v>260</v>
      </c>
      <c r="P38" s="1" t="s">
        <v>261</v>
      </c>
      <c r="Q38" s="1" t="s">
        <v>262</v>
      </c>
      <c r="R38" s="1" t="s">
        <v>487</v>
      </c>
      <c r="S38" s="1" t="s">
        <v>264</v>
      </c>
      <c r="T38" s="1" t="s">
        <v>265</v>
      </c>
      <c r="U38" s="1" t="s">
        <v>266</v>
      </c>
    </row>
    <row r="39" s="1" customFormat="1" spans="1:21">
      <c r="A39" s="3">
        <v>18023417065</v>
      </c>
      <c r="B39" s="1" t="s">
        <v>488</v>
      </c>
      <c r="C39" s="1" t="s">
        <v>489</v>
      </c>
      <c r="D39" s="1" t="s">
        <v>490</v>
      </c>
      <c r="E39" s="1" t="s">
        <v>491</v>
      </c>
      <c r="F39" s="1" t="s">
        <v>251</v>
      </c>
      <c r="G39" s="1" t="s">
        <v>255</v>
      </c>
      <c r="H39" s="1" t="s">
        <v>256</v>
      </c>
      <c r="I39" s="1" t="s">
        <v>492</v>
      </c>
      <c r="J39" s="1" t="s">
        <v>30</v>
      </c>
      <c r="K39" s="1" t="s">
        <v>493</v>
      </c>
      <c r="L39" s="1" t="s">
        <v>493</v>
      </c>
      <c r="M39" s="1" t="s">
        <v>259</v>
      </c>
      <c r="N39" s="1" t="s">
        <v>259</v>
      </c>
      <c r="O39" s="1" t="s">
        <v>260</v>
      </c>
      <c r="P39" s="1" t="s">
        <v>261</v>
      </c>
      <c r="Q39" s="1" t="s">
        <v>262</v>
      </c>
      <c r="R39" s="1" t="s">
        <v>494</v>
      </c>
      <c r="S39" s="1" t="s">
        <v>264</v>
      </c>
      <c r="T39" s="1" t="s">
        <v>265</v>
      </c>
      <c r="U39" s="1" t="s">
        <v>266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2022-06-09T01:51:00Z</dcterms:created>
  <dcterms:modified xsi:type="dcterms:W3CDTF">2022-06-10T09:03:10Z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7E0505E940AD4D998DD1426C573499A6</vt:lpwstr>
  </property>
  <property fmtid="{D5CDD505-2E9C-101B-9397-08002B2CF9AE}" pid="3" name="KSOProductBuildVer">
    <vt:lpwstr>2052-11.1.0.11744</vt:lpwstr>
  </property>
</Properties>
</file>