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对账!$A$1:$X$52</definedName>
  </definedNames>
  <calcPr calcId="144525"/>
</workbook>
</file>

<file path=xl/sharedStrings.xml><?xml version="1.0" encoding="utf-8"?>
<sst xmlns="http://schemas.openxmlformats.org/spreadsheetml/2006/main" count="1744" uniqueCount="581">
  <si>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</si>
  <si>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</si>
  <si>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</si>
  <si>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</si>
  <si>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</si>
  <si>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</si>
  <si>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</si>
  <si>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</si>
  <si>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</si>
  <si>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</si>
  <si>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</si>
  <si>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</si>
  <si>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</si>
  <si>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</si>
  <si>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</si>
  <si>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</si>
  <si>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</si>
  <si>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</si>
  <si>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</si>
  <si>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</si>
  <si>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</si>
  <si>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</si>
  <si>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</si>
  <si>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</si>
  <si>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</si>
  <si>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17919383976	</t>
  </si>
  <si>
    <t>Ctrip</t>
  </si>
  <si>
    <t>正常</t>
  </si>
  <si>
    <t>[涛岛]乌龟岛海滩度假酒店(Haadtien Beach Resort)(6027673)</t>
  </si>
  <si>
    <t>流浪者海滩别墅(至少连住2晚及以上)&lt;双人入住&gt;&lt;双早&gt;</t>
  </si>
  <si>
    <t>CNY</t>
  </si>
  <si>
    <t>Cheevacharoenchai/Thanwadee,Cheevacharoenchai/Thanwadee</t>
  </si>
  <si>
    <t>CA2019220611CNY</t>
  </si>
  <si>
    <t>未提现</t>
  </si>
  <si>
    <t>携程开票</t>
  </si>
  <si>
    <t xml:space="preserve">2546813	</t>
  </si>
  <si>
    <t xml:space="preserve">17450	</t>
  </si>
  <si>
    <t xml:space="preserve">17920868779	</t>
  </si>
  <si>
    <t>[新山]希思尔新山酒店(Thistle Johor Bahru)(5624049)</t>
  </si>
  <si>
    <t>海景豪华特大床房(至少连住2晚及以上)&lt;双人入住&gt;&lt;双早&gt;</t>
  </si>
  <si>
    <t>kong/kah kiet,peh/ke hui</t>
  </si>
  <si>
    <t xml:space="preserve">2547365	</t>
  </si>
  <si>
    <t xml:space="preserve">4162109	</t>
  </si>
  <si>
    <t xml:space="preserve">17935968951	</t>
  </si>
  <si>
    <t>[吉隆坡]吉隆坡市中心玛雅酒店(Hotel Maya Kuala Lumpur City Centre)(28528339)</t>
  </si>
  <si>
    <t>精致套房&lt;双人入住&gt;&lt;双早&gt;</t>
  </si>
  <si>
    <t>Zainudin/Muhammad Nur Hafiz,Mohd Fauzi/Nur Ayuni Najihah</t>
  </si>
  <si>
    <t xml:space="preserve">2551591	</t>
  </si>
  <si>
    <t xml:space="preserve">242345	</t>
  </si>
  <si>
    <t xml:space="preserve">17941723166	</t>
  </si>
  <si>
    <t>[曼谷]诺富特暹罗广场酒店 (SHA Plus+)(Novotel Bangkok on Siam Square (SHA Plus+))(3396335)</t>
  </si>
  <si>
    <t>豪华双床房&lt;今日特价 &gt;&lt;双人入住&gt;&lt;双早&gt;</t>
  </si>
  <si>
    <t>LOR/KAO,LOR/MEY</t>
  </si>
  <si>
    <t xml:space="preserve">2553204	</t>
  </si>
  <si>
    <t xml:space="preserve">817050	</t>
  </si>
  <si>
    <t xml:space="preserve">17961555769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</si>
  <si>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</si>
  <si>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</si>
  <si>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Ramli/Nur Arifah</t>
  </si>
  <si>
    <t xml:space="preserve">2557227	</t>
  </si>
  <si>
    <t xml:space="preserve">643617	</t>
  </si>
  <si>
    <t xml:space="preserve">17985720582	</t>
  </si>
  <si>
    <t>[曼谷]曼谷盛泰乐水门酒店 (SHA Plus+)(Centara Watergate Pavillion Hotel Bangkok (SHA Plus+))(4733674)</t>
  </si>
  <si>
    <t>豪华房(至少连住2晚及以上)&lt;今日特价 &gt;&lt;三人入住&gt;&lt;适用于除泰国的亚洲客人&gt;&lt;早餐&gt;</t>
  </si>
  <si>
    <t>ROSEN/GUSTAF RIKARD</t>
  </si>
  <si>
    <t xml:space="preserve">2562595	</t>
  </si>
  <si>
    <t xml:space="preserve">219064	</t>
  </si>
  <si>
    <t xml:space="preserve">17999233300	</t>
  </si>
  <si>
    <t>[乔治市]槟城龙城快捷酒店 (槟城对抗新冠肺炎认证)(Cititel Express Penang (PenangFightCovid-19 Certified))(5147805)</t>
  </si>
  <si>
    <t>标准大床房&lt;双人入住&gt;&lt;双早&gt;</t>
  </si>
  <si>
    <t>Mohd Yusoff/yusniza</t>
  </si>
  <si>
    <t xml:space="preserve">2564393	</t>
  </si>
  <si>
    <t xml:space="preserve">577579	</t>
  </si>
  <si>
    <t xml:space="preserve">18005443411	</t>
  </si>
  <si>
    <t>[邦劳]阿罗纳海滩赫纳度假村(Henann Resort Alona Beach)(5243777)</t>
  </si>
  <si>
    <t>豪华房&lt;特价大促销&gt;&lt;三人入住&gt;&lt;早餐&gt;</t>
  </si>
  <si>
    <t>Sicuan/Alfa,Sicuan/Alfa,Sicuan/Alfa</t>
  </si>
  <si>
    <t xml:space="preserve">2565515	</t>
  </si>
  <si>
    <t xml:space="preserve">HBM201-4856	</t>
  </si>
  <si>
    <t xml:space="preserve">18016925849	</t>
  </si>
  <si>
    <t>[甲米]甲米奥南辉光酒店(SHA Extra Plus)(Glow Ao Nang Krabi(SHA Extra Plus))(28670424)</t>
  </si>
  <si>
    <t>高级特大床房(连住3晚及以上)&lt;特惠&gt;&lt;双人入住&gt;&lt;双早&gt;</t>
  </si>
  <si>
    <t>Lee/YeeJiun,Lee/YeeJiun</t>
  </si>
  <si>
    <t xml:space="preserve">2567871	</t>
  </si>
  <si>
    <t xml:space="preserve">GAN22002118	</t>
  </si>
  <si>
    <t xml:space="preserve">18023155377	</t>
  </si>
  <si>
    <t>[长滩岛]长滩岛摄政沙滩水疗度假村(Henann Regency Resort &amp; Spa)(5246684)</t>
  </si>
  <si>
    <t>尊贵房&lt;特价大促销&gt;&lt;三人入住&gt;&lt;早餐&gt;</t>
  </si>
  <si>
    <t>Brian Hughes/Jeffrey,Brian Hughes/Jeffrey,Brian Hughes/Jeffrey,Brian Hughes/Jeffrey,Brian Hughes/Jeffrey,Brian Hughes/Jeffrey</t>
  </si>
  <si>
    <t xml:space="preserve">2569678	</t>
  </si>
  <si>
    <t xml:space="preserve">39617058	</t>
  </si>
  <si>
    <t xml:space="preserve">18023875748	</t>
  </si>
  <si>
    <t>[丹戎士拔]吉隆坡黄金棕榈度假村(Avani Sepang Goldcoast Resort Kuala Lumpur)(5409783)</t>
  </si>
  <si>
    <t>高级房(至少连住2晚及以上)&lt;双人入住&gt;&lt;双早&gt;</t>
  </si>
  <si>
    <t>Nik/Nik</t>
  </si>
  <si>
    <t xml:space="preserve">2569877	</t>
  </si>
  <si>
    <t xml:space="preserve">666022	</t>
  </si>
  <si>
    <t xml:space="preserve">18025880256	</t>
  </si>
  <si>
    <t>[西南县]槟城直落巴巷悦椿度假村 (槟城对抗新冠肺炎认证)(Angsana Teluk Bahang (PenangFightCovid-19 Certified))(67827066)</t>
  </si>
  <si>
    <t>尊贵特大床房&lt;双人入住&gt;&lt;双早&gt;</t>
  </si>
  <si>
    <t>Yeap/Yven</t>
  </si>
  <si>
    <t xml:space="preserve">2570429	</t>
  </si>
  <si>
    <t xml:space="preserve">5883901	</t>
  </si>
  <si>
    <t xml:space="preserve">18025904764	</t>
  </si>
  <si>
    <t>高级房&lt;双人入住&gt;&lt;双早&gt;</t>
  </si>
  <si>
    <t xml:space="preserve">2570438	</t>
  </si>
  <si>
    <t xml:space="preserve">5883902	</t>
  </si>
  <si>
    <t xml:space="preserve">18026394632	</t>
  </si>
  <si>
    <t>[马六甲]马六甲大华酒店(The Majestic Malacca)(28538119)</t>
  </si>
  <si>
    <t>豪华房&lt;双人入住&gt;&lt;双早&gt;</t>
  </si>
  <si>
    <t>Chiu Ming/Leong</t>
  </si>
  <si>
    <t xml:space="preserve">2570619	</t>
  </si>
  <si>
    <t xml:space="preserve">154773801	</t>
  </si>
  <si>
    <t xml:space="preserve">18029426706	</t>
  </si>
  <si>
    <t>[蒙廷卢帕]马尼拉阿卡希亚酒店 (Staycation Approved)(Acacia Hotel Manila (Staycation Approved))(28525607)</t>
  </si>
  <si>
    <t>豪华双床房&lt;双人入住&gt;&lt;双早&gt;</t>
  </si>
  <si>
    <t>Flores/Bonifacio,Flores/Bonifacio</t>
  </si>
  <si>
    <t xml:space="preserve">2571343	</t>
  </si>
  <si>
    <t xml:space="preserve">	</t>
  </si>
  <si>
    <t>取消</t>
  </si>
  <si>
    <t xml:space="preserve">18032510038	</t>
  </si>
  <si>
    <t>一室房&lt;双人入住&gt;&lt;双早&gt;</t>
  </si>
  <si>
    <t>Naiim sapri /muhammad khoirunnaiim bin mohd sapri,FATIHAH/NORFATIHAH NORDIN</t>
  </si>
  <si>
    <t xml:space="preserve">2572157	</t>
  </si>
  <si>
    <t xml:space="preserve">243647	</t>
  </si>
  <si>
    <t xml:space="preserve">18032691255	</t>
  </si>
  <si>
    <t>murugan/sharmeeni,murugan/sharmeeni</t>
  </si>
  <si>
    <t xml:space="preserve">2572311	</t>
  </si>
  <si>
    <t xml:space="preserve">578415	</t>
  </si>
  <si>
    <t xml:space="preserve">18035489341	</t>
  </si>
  <si>
    <t>[伊洛伊洛]因佳普大厦酒店(Injap Tower Hotel- Multi Use Hotel)(29573613)</t>
  </si>
  <si>
    <t>快乐双人间&lt;今日特价 &gt;&lt;双人入住&gt;&lt;无早&gt;</t>
  </si>
  <si>
    <t>Manalo/JuanCarlo,Manalo/JuanCarlo</t>
  </si>
  <si>
    <t xml:space="preserve">2572884	</t>
  </si>
  <si>
    <t xml:space="preserve">90398	</t>
  </si>
  <si>
    <t xml:space="preserve">18037532928	</t>
  </si>
  <si>
    <t>SEAN/LEE PHAIK</t>
  </si>
  <si>
    <t xml:space="preserve">2573298	</t>
  </si>
  <si>
    <t xml:space="preserve">6425806	</t>
  </si>
  <si>
    <t xml:space="preserve">18040328925	</t>
  </si>
  <si>
    <t>[曼谷]曼谷辛德霍恩凯宾斯基(Sindhorn Kempinski Bangkok)(92930805)</t>
  </si>
  <si>
    <t>尊贵特大床公寓&lt;今日特价 &gt;&lt;双人入住&gt;&lt;仅适用亚洲客人&gt;&lt;双早&gt;</t>
  </si>
  <si>
    <t>NI/XIANJIN</t>
  </si>
  <si>
    <t xml:space="preserve">2574115	</t>
  </si>
  <si>
    <t xml:space="preserve">98905	</t>
  </si>
  <si>
    <t xml:space="preserve">18044240816	</t>
  </si>
  <si>
    <t>[曼谷]索菲特曼谷素坤逸酒店(Sofitel Bangkok Sukhumvit)(4119444)</t>
  </si>
  <si>
    <t>奢华特大床房(至少连住2晚及以上)&lt;双人入住&gt;&lt;不适用于泰国和韩国市场&gt;&lt;双早&gt;</t>
  </si>
  <si>
    <t>CHIN/KEN ONN,LOW/GIT YEN</t>
  </si>
  <si>
    <t xml:space="preserve">2575089	</t>
  </si>
  <si>
    <t xml:space="preserve">905409	</t>
  </si>
  <si>
    <t xml:space="preserve">18049389469	</t>
  </si>
  <si>
    <t>[吉隆坡]铂尔曼吉隆坡城市中心大酒店(Pullman Kuala Lumpur City Centre Hotel &amp; Residences)(5073220)</t>
  </si>
  <si>
    <t>lim/vivian</t>
  </si>
  <si>
    <t xml:space="preserve">2575983	</t>
  </si>
  <si>
    <t xml:space="preserve">835734	</t>
  </si>
  <si>
    <t xml:space="preserve">18050251419	</t>
  </si>
  <si>
    <t>[曼谷]曼谷万怡酒店(Courtyard by Marriott Bangkok)(5211729)</t>
  </si>
  <si>
    <t>翻新豪华特大床房(至少连住2晚及以上)&lt;单人入住&gt;&lt;单早&gt;</t>
  </si>
  <si>
    <t>PAN/TUO YUN</t>
  </si>
  <si>
    <t xml:space="preserve">2576291	</t>
  </si>
  <si>
    <t xml:space="preserve">75909717	</t>
  </si>
  <si>
    <t xml:space="preserve">18052659986	</t>
  </si>
  <si>
    <t>[努沙再也]双威大盒子酒店(Sunway Hotel Big Box)(91411884)</t>
  </si>
  <si>
    <t>MAHADI/MOHD HISYAM,MAHADI/MOHD HISYAM</t>
  </si>
  <si>
    <t xml:space="preserve">2576642	</t>
  </si>
  <si>
    <t xml:space="preserve">37604	</t>
  </si>
  <si>
    <t xml:space="preserve">18053569701	</t>
  </si>
  <si>
    <t>豪华特大床房&lt;单人入住&gt;&lt;单早&gt;</t>
  </si>
  <si>
    <t>Marvin/Lam</t>
  </si>
  <si>
    <t xml:space="preserve">2576751	</t>
  </si>
  <si>
    <t xml:space="preserve">37612	</t>
  </si>
  <si>
    <t xml:space="preserve">18056188144	</t>
  </si>
  <si>
    <t>[曼谷]曼谷班达拉套房酒店(Bandara Suites Silom, Bangkok)(90808448)</t>
  </si>
  <si>
    <t>两卧室套房&lt;特惠专享&gt;&lt;四人入住&gt;&lt;早餐&gt;</t>
  </si>
  <si>
    <t>Ju/ZhiXiang,Liang/Yunfei</t>
  </si>
  <si>
    <t xml:space="preserve">2577188	</t>
  </si>
  <si>
    <t xml:space="preserve">176049	</t>
  </si>
  <si>
    <t xml:space="preserve">18058516022	</t>
  </si>
  <si>
    <t>[吉隆坡]吉隆披武吉免登瑞园酒店(Swiss-Garden Hotel Bukit Bintang Kuala Lumpur)(24422053)</t>
  </si>
  <si>
    <t>豪华特大床房(至少连住2晚及以上)&lt;双人入住&gt;&lt;双早&gt;</t>
  </si>
  <si>
    <t>Loung poh/Tie,Loung poh/Tie</t>
  </si>
  <si>
    <t xml:space="preserve">2577653	</t>
  </si>
  <si>
    <t xml:space="preserve">#126716	</t>
  </si>
  <si>
    <t xml:space="preserve">18058732135	</t>
  </si>
  <si>
    <t>[吉隆坡]吉隆坡四季酒店(Four Seasons Hotel Kuala Lumpur)(17496902)</t>
  </si>
  <si>
    <t>公寓景精致套房&lt;双人入住&gt;&lt;双早&gt;</t>
  </si>
  <si>
    <t>CHAN/KOKWEI</t>
  </si>
  <si>
    <t xml:space="preserve">2577694	</t>
  </si>
  <si>
    <t xml:space="preserve">3146360	</t>
  </si>
  <si>
    <t xml:space="preserve">18059858707	</t>
  </si>
  <si>
    <t>[乔治市]槟城尼奥酒店 (槟城对抗新冠肺炎认证)(Neo+ Penang (PenangFightCovid-19 Certified))(24052379)</t>
  </si>
  <si>
    <t>猎户座房&lt;双人入住&gt;&lt;双早&gt;</t>
  </si>
  <si>
    <t>HAFIZ/MOHD</t>
  </si>
  <si>
    <t xml:space="preserve">2578037	</t>
  </si>
  <si>
    <t xml:space="preserve">155139	</t>
  </si>
  <si>
    <t xml:space="preserve">18060043861	</t>
  </si>
  <si>
    <t>AZLINA/MOHAMMAD JUHAIRI</t>
  </si>
  <si>
    <t xml:space="preserve">2578134	</t>
  </si>
  <si>
    <t xml:space="preserve">646373	</t>
  </si>
  <si>
    <t xml:space="preserve">18060092139	</t>
  </si>
  <si>
    <t>高级双床房&lt;双人入住&gt;&lt;双早&gt;</t>
  </si>
  <si>
    <t>Rudy/Hudaya</t>
  </si>
  <si>
    <t xml:space="preserve">2578168	</t>
  </si>
  <si>
    <t xml:space="preserve">646371	</t>
  </si>
  <si>
    <t xml:space="preserve">18060388741	</t>
  </si>
  <si>
    <t>LEE/SU AH</t>
  </si>
  <si>
    <t xml:space="preserve">2578350	</t>
  </si>
  <si>
    <t xml:space="preserve">836258	</t>
  </si>
  <si>
    <t xml:space="preserve">18062034629	</t>
  </si>
  <si>
    <t>[斗亚兰]哥打京那巴鲁香格里拉莎利雅度假酒店(Shangri-la's Rasa Ria Resort &amp; Spa Kota Kinabalu)(4397869)</t>
  </si>
  <si>
    <t>花园翼豪华海景房&lt;今日特价 &gt;&lt;双人入住&gt;&lt;马来西亚客人专享&gt;&lt;双早&gt;</t>
  </si>
  <si>
    <t>Chin/Grace</t>
  </si>
  <si>
    <t xml:space="preserve">2578552	</t>
  </si>
  <si>
    <t xml:space="preserve">11283214619	</t>
  </si>
  <si>
    <t xml:space="preserve">18062364826	</t>
  </si>
  <si>
    <t>[皮皮岛]假日酒店披披岛度假村 (SHA Extra Plus)(Phi Phi Holiday Resort (SHA Extra Plus))(4398668)</t>
  </si>
  <si>
    <t>海洋日落泳池别墅&lt;双人入住&gt;&lt;双早&gt;</t>
  </si>
  <si>
    <t>CHENG/KAWAI</t>
  </si>
  <si>
    <t xml:space="preserve">2578651	</t>
  </si>
  <si>
    <t xml:space="preserve">18062452796	</t>
  </si>
  <si>
    <t>空间房&lt;双人入住&gt;&lt;双早&gt;</t>
  </si>
  <si>
    <t>Zurah/Mazurah</t>
  </si>
  <si>
    <t xml:space="preserve">2578679	</t>
  </si>
  <si>
    <t xml:space="preserve">155145	</t>
  </si>
  <si>
    <t xml:space="preserve">18064498402	</t>
  </si>
  <si>
    <t>[曼谷]金玉素万那普酒店(Golden Jade Suvarnabhumi)(28680143)</t>
  </si>
  <si>
    <t>高级房&lt;双人入住&gt;&lt;无早&gt;</t>
  </si>
  <si>
    <t>kritsadanupap/sirinapa,kritsadanupap/sirinapa</t>
  </si>
  <si>
    <t xml:space="preserve">2579038	</t>
  </si>
  <si>
    <t xml:space="preserve">18064819516	</t>
  </si>
  <si>
    <t>[怡保]怡保宴宾雅酒店(Impiana Hotel Ipoh)(28528393)</t>
  </si>
  <si>
    <t>豪华特大床房&lt;双人入住&gt;&lt;无早&gt;</t>
  </si>
  <si>
    <t>Yumz/Yum,Yumz/Yum</t>
  </si>
  <si>
    <t xml:space="preserve">2579151	</t>
  </si>
  <si>
    <t xml:space="preserve">546414	</t>
  </si>
  <si>
    <t xml:space="preserve">18065063612	</t>
  </si>
  <si>
    <t>[曼谷]曼谷气魄酒店(Hotel Verve Bangkok)(93875682)</t>
  </si>
  <si>
    <t>豪华房&lt;双人入住&gt;&lt;无早&gt;</t>
  </si>
  <si>
    <t>SITIGASAMPANICH/CHINEEKARN</t>
  </si>
  <si>
    <t xml:space="preserve">2579273	</t>
  </si>
  <si>
    <t xml:space="preserve">18064840662	</t>
  </si>
  <si>
    <t>Petherbridge/Adrian</t>
  </si>
  <si>
    <t xml:space="preserve">18065629178	</t>
  </si>
  <si>
    <t>[曼谷]旅游山林小屋素坤逸11号酒店(Travelodge Sukhumvit 11)(13535055)</t>
  </si>
  <si>
    <t>CHEUNG/CHI HUNG RICHARD</t>
  </si>
  <si>
    <t xml:space="preserve">2579494	</t>
  </si>
  <si>
    <t xml:space="preserve">79667	</t>
  </si>
  <si>
    <t xml:space="preserve">18065653253	</t>
  </si>
  <si>
    <t>[曼谷]维布萨南保旅馆(Vib Best Western Sanam Pao)(41650497)</t>
  </si>
  <si>
    <t>wannalucksamee/phubordin</t>
  </si>
  <si>
    <t xml:space="preserve">2579507	</t>
  </si>
  <si>
    <t xml:space="preserve">BK011223	</t>
  </si>
  <si>
    <t xml:space="preserve">18065692524	</t>
  </si>
  <si>
    <t>Pettersen/Sindre,Pettersen/Sindre,Pettersen/Sindre,Pettersen/Sindre</t>
  </si>
  <si>
    <t xml:space="preserve">2579520	</t>
  </si>
  <si>
    <t xml:space="preserve">176187	</t>
  </si>
  <si>
    <t xml:space="preserve">18064625621	</t>
  </si>
  <si>
    <t>花园翼豪华特大床房&lt;今日特价 &gt;&lt;双人入住&gt;&lt;马来西亚客人专享&gt;&lt;双早&gt;</t>
  </si>
  <si>
    <t>SARBI/FAIZAL</t>
  </si>
  <si>
    <t xml:space="preserve">2579068	</t>
  </si>
  <si>
    <t xml:space="preserve">11284076053	</t>
  </si>
  <si>
    <t xml:space="preserve">18064680605	</t>
  </si>
  <si>
    <t>花园翼豪华双床房&lt;今日特价 &gt;&lt;双人入住&gt;&lt;马来西亚客人专享&gt;&lt;双早&gt;</t>
  </si>
  <si>
    <t xml:space="preserve">2579089	</t>
  </si>
  <si>
    <t xml:space="preserve">11284000835	</t>
  </si>
  <si>
    <t xml:space="preserve">18065821516	</t>
  </si>
  <si>
    <t>传统一室房&lt;双人入住&gt;&lt;双早&gt;</t>
  </si>
  <si>
    <t>helmi/asrul</t>
  </si>
  <si>
    <t xml:space="preserve">2579560	</t>
  </si>
  <si>
    <t xml:space="preserve">244141	</t>
  </si>
  <si>
    <t xml:space="preserve">18066091602	</t>
  </si>
  <si>
    <t>[吉隆坡]国际大酒店(Hotel Grand Continental Kuala Lumpur)(59412316)</t>
  </si>
  <si>
    <t>甄选双床房&lt;双人入住&gt;&lt;双早&gt;</t>
  </si>
  <si>
    <t>Syarmila Sameon/Sera,Syarmila Sameon/Sera</t>
  </si>
  <si>
    <t xml:space="preserve">18066187073	</t>
  </si>
  <si>
    <t>Mohd Samsul/Muhamad Ajmal Hadi,Mohd Samsul/Muhamad Ajmal Hadi</t>
  </si>
  <si>
    <t xml:space="preserve">2579753	</t>
  </si>
  <si>
    <t xml:space="preserve">18066233568	</t>
  </si>
  <si>
    <t>[曼谷]曼谷铂尔曼皇权酒店 (SHA Plus+)(Pullman Bangkok King Power (SHA Plus+))(1586177)</t>
  </si>
  <si>
    <t>高级双床房&lt;双人入住&gt;&lt;无早&gt;</t>
  </si>
  <si>
    <t>CHEN/YUESONG</t>
  </si>
  <si>
    <t xml:space="preserve">2579783	</t>
  </si>
  <si>
    <t xml:space="preserve">1102968	</t>
  </si>
  <si>
    <t xml:space="preserve">18066239307	</t>
  </si>
  <si>
    <t>豪华双床房&lt;双人入住&gt;&lt;无早&gt;</t>
  </si>
  <si>
    <t>Maria/Farah,Maria/Farah</t>
  </si>
  <si>
    <t xml:space="preserve">2579790	</t>
  </si>
  <si>
    <t xml:space="preserve">18068137054	</t>
  </si>
  <si>
    <t>idris/izzuddin</t>
  </si>
  <si>
    <t xml:space="preserve">2579901	</t>
  </si>
  <si>
    <t xml:space="preserve">546458	</t>
  </si>
  <si>
    <t xml:space="preserve">17977431633	</t>
  </si>
  <si>
    <t>调整</t>
  </si>
  <si>
    <t>[曼谷]曼谷拉查丹利中心酒店  (SHA Plus+)(Grande Centre Point Hotel Ratchadamri Bangkok  (SHA Plus+))(2497052)</t>
  </si>
  <si>
    <t>高级豪华房&lt;特惠促销&gt;&lt;双人入住&gt;&lt;无早&gt;</t>
  </si>
  <si>
    <t>LYU/MINGSHAN,LYU/MINGDE</t>
  </si>
  <si>
    <t xml:space="preserve">2560672	</t>
  </si>
  <si>
    <t>，</t>
  </si>
  <si>
    <t>A220611093807481</t>
  </si>
  <si>
    <t>CNY / HKD 当前参考汇率: 1.166117265</t>
  </si>
  <si>
    <t>总计： 58762 CNY/
68523.38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</si>
  <si>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</si>
  <si>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</si>
  <si>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</si>
  <si>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</si>
  <si>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</si>
  <si>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</si>
  <si>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</si>
  <si>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</si>
  <si>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</si>
  <si>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</si>
  <si>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</si>
  <si>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</si>
  <si>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</si>
  <si>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</si>
  <si>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</si>
  <si>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</si>
  <si>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</si>
  <si>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</si>
  <si>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2022-06-07</t>
  </si>
  <si>
    <t>2579901</t>
  </si>
  <si>
    <t>怡保宴宾雅酒店</t>
  </si>
  <si>
    <t>idris izzuddin</t>
  </si>
  <si>
    <t>2022-06-08</t>
  </si>
  <si>
    <t>退房日周结</t>
  </si>
  <si>
    <t>316.00</t>
  </si>
  <si>
    <t>RMB</t>
  </si>
  <si>
    <t>0</t>
  </si>
  <si>
    <t>0.00</t>
  </si>
  <si>
    <t>携程国际直连(DD)</t>
  </si>
  <si>
    <t>01.011174</t>
  </si>
  <si>
    <t>2022-06-07 16:32:07</t>
  </si>
  <si>
    <t>否</t>
  </si>
  <si>
    <t>汇智国际旅游发展有限公司</t>
  </si>
  <si>
    <t>直采</t>
  </si>
  <si>
    <t>2579790</t>
  </si>
  <si>
    <t>Maria Farah,Maria Farah</t>
  </si>
  <si>
    <t>2022-06-07 15:38:35</t>
  </si>
  <si>
    <t>2579783</t>
  </si>
  <si>
    <t>曼谷铂尔曼皇权酒店</t>
  </si>
  <si>
    <t>CHEN YUESONG</t>
  </si>
  <si>
    <t>443.00</t>
  </si>
  <si>
    <t>2022-06-07 14:47:27</t>
  </si>
  <si>
    <t>2579753</t>
  </si>
  <si>
    <t>Mohd Samsul Muhamad Ajmal Hadi,Mohd Samsul Muhamad Ajmal Hadi</t>
  </si>
  <si>
    <t>2022-06-07 15:36:39</t>
  </si>
  <si>
    <t>2579560</t>
  </si>
  <si>
    <t>吉隆坡市中心玛雅酒店</t>
  </si>
  <si>
    <t>helmi asrul</t>
  </si>
  <si>
    <t>340.00</t>
  </si>
  <si>
    <t>2022-06-07 12:03:04</t>
  </si>
  <si>
    <t>2579520</t>
  </si>
  <si>
    <t>曼谷班达拉套房酒店</t>
  </si>
  <si>
    <t>Pettersen Sindre,Pettersen Sindre,Pettersen Sindre,Pettersen Sindre</t>
  </si>
  <si>
    <t>691.00</t>
  </si>
  <si>
    <t>2022-06-07 11:45:23</t>
  </si>
  <si>
    <t>2579507</t>
  </si>
  <si>
    <t>维布萨南保旅馆</t>
  </si>
  <si>
    <t>wannalucksamee phubordin</t>
  </si>
  <si>
    <t>163.00</t>
  </si>
  <si>
    <t>2022-06-07 11:35:10</t>
  </si>
  <si>
    <t>2579494</t>
  </si>
  <si>
    <t>旅游山林小屋素坤逸11号酒店</t>
  </si>
  <si>
    <t>CHEUNG CHI HUNG RICHARD</t>
  </si>
  <si>
    <t>181.00</t>
  </si>
  <si>
    <t>2022-06-07 11:52:40</t>
  </si>
  <si>
    <t>2579273</t>
  </si>
  <si>
    <t>曼谷气魄酒店</t>
  </si>
  <si>
    <t>SITIGASAMPANICH CHINEEKARN</t>
  </si>
  <si>
    <t>244.00</t>
  </si>
  <si>
    <t>2022-06-07 08:46:23</t>
  </si>
  <si>
    <t>2579164</t>
  </si>
  <si>
    <t>Petherbridge Adrian</t>
  </si>
  <si>
    <t>450.00</t>
  </si>
  <si>
    <t>2022-06-07 09:41:49</t>
  </si>
  <si>
    <t>2579151</t>
  </si>
  <si>
    <t>Yumz Yum,Yumz Yum</t>
  </si>
  <si>
    <t>2022-06-07 10:57:01</t>
  </si>
  <si>
    <t>2022-06-06</t>
  </si>
  <si>
    <t>2579089</t>
  </si>
  <si>
    <t>哥打京那巴鲁香格里拉莎莉雅酒店</t>
  </si>
  <si>
    <t>SARBI FAIZAL</t>
  </si>
  <si>
    <t>708.00</t>
  </si>
  <si>
    <t>2022-06-07 11:56:54</t>
  </si>
  <si>
    <t>2579068</t>
  </si>
  <si>
    <t>692.00</t>
  </si>
  <si>
    <t>2022-06-07 11:56:32</t>
  </si>
  <si>
    <t>2579038</t>
  </si>
  <si>
    <t>曼谷金玉素旺纳普酒店</t>
  </si>
  <si>
    <t>kritsadanupap sirinapa,kritsadanupap sirinapa</t>
  </si>
  <si>
    <t>136.00</t>
  </si>
  <si>
    <t>2022-06-06 23:01:54</t>
  </si>
  <si>
    <t>2578679</t>
  </si>
  <si>
    <t>槟城尼奥酒店</t>
  </si>
  <si>
    <t>Zurah Mazurah</t>
  </si>
  <si>
    <t>365.00</t>
  </si>
  <si>
    <t>2022-06-06 18:04:59</t>
  </si>
  <si>
    <t>2578552</t>
  </si>
  <si>
    <t>Chin Grace</t>
  </si>
  <si>
    <t>2439.00</t>
  </si>
  <si>
    <t>2022-06-06 17:42:47</t>
  </si>
  <si>
    <t>2578350</t>
  </si>
  <si>
    <t>铂尔曼吉隆坡城市中心大酒店</t>
  </si>
  <si>
    <t>LEE SU AH</t>
  </si>
  <si>
    <t>895.00</t>
  </si>
  <si>
    <t>2022-06-06 13:21:03</t>
  </si>
  <si>
    <t>2578168</t>
  </si>
  <si>
    <t>槟城温宝利酒店 (槟城对抗新冠肺炎认证)</t>
  </si>
  <si>
    <t>Rudy Hudaya</t>
  </si>
  <si>
    <t>520.00</t>
  </si>
  <si>
    <t>2022-06-06 15:19:07</t>
  </si>
  <si>
    <t>2578134</t>
  </si>
  <si>
    <t>AZLINA MOHAMMAD JUHAIRI</t>
  </si>
  <si>
    <t>2022-06-06 15:26:53</t>
  </si>
  <si>
    <t>2578037</t>
  </si>
  <si>
    <t>HAFIZ MOHD</t>
  </si>
  <si>
    <t>265.00</t>
  </si>
  <si>
    <t>2022-06-07 10:26:38</t>
  </si>
  <si>
    <t>2022-06-05</t>
  </si>
  <si>
    <t>2577694</t>
  </si>
  <si>
    <t>吉隆坡四季酒店</t>
  </si>
  <si>
    <t>CHAN KOKWEI</t>
  </si>
  <si>
    <t>5158.00</t>
  </si>
  <si>
    <t>2022-06-06 10:00:03</t>
  </si>
  <si>
    <t>2022-05-30</t>
  </si>
  <si>
    <t>2569877</t>
  </si>
  <si>
    <t>雪邦黄金海岸安凡尼度假酒店</t>
  </si>
  <si>
    <t>Nik Nik</t>
  </si>
  <si>
    <t>1284.00</t>
  </si>
  <si>
    <t>2022-05-31 11:49:34</t>
  </si>
  <si>
    <t>2022-05-02</t>
  </si>
  <si>
    <t>2533766</t>
  </si>
  <si>
    <t>普吉岛斯攀瓦酒店(SHA Extra Plus)</t>
  </si>
  <si>
    <t>LI XIAOHANG</t>
  </si>
  <si>
    <t>7716.00</t>
  </si>
  <si>
    <t>2022-05-02 14:47:54</t>
  </si>
  <si>
    <t>2022-05-11</t>
  </si>
  <si>
    <t>2546813</t>
  </si>
  <si>
    <t>乌龟岛海滩度假酒店</t>
  </si>
  <si>
    <t>Cheevacharoenchai Thanwadee,Cheevacharoenchai Thanwadee</t>
  </si>
  <si>
    <t>3060.00</t>
  </si>
  <si>
    <t>2022-05-11 15:27:43</t>
  </si>
  <si>
    <t>2022-06-04</t>
  </si>
  <si>
    <t>2575983</t>
  </si>
  <si>
    <t>lim vivian</t>
  </si>
  <si>
    <t>437.00</t>
  </si>
  <si>
    <t>2022-06-04 11:59:22</t>
  </si>
  <si>
    <t>2547365</t>
  </si>
  <si>
    <t>希思尔新山酒店</t>
  </si>
  <si>
    <t>kong kah kiet,peh ke hui</t>
  </si>
  <si>
    <t>544.00</t>
  </si>
  <si>
    <t>2022-05-12 10:41:17</t>
  </si>
  <si>
    <t>2022-05-27</t>
  </si>
  <si>
    <t>2565515</t>
  </si>
  <si>
    <t>阿罗纳海滩赫纳度假村</t>
  </si>
  <si>
    <t>Sicuan Alfa,Sicuan Alfa,Sicuan Alfa</t>
  </si>
  <si>
    <t>1932.00</t>
  </si>
  <si>
    <t>2022-05-27 18:27:09</t>
  </si>
  <si>
    <t>2022-05-16</t>
  </si>
  <si>
    <t>2553204</t>
  </si>
  <si>
    <t>诺富特暹罗广场酒店 (SHA Plus+)</t>
  </si>
  <si>
    <t>LOR KAO,LOR MEY</t>
  </si>
  <si>
    <t>2022-06-01</t>
  </si>
  <si>
    <t>2737.00</t>
  </si>
  <si>
    <t>2022-05-17 12:19:10</t>
  </si>
  <si>
    <t>2022-04-25</t>
  </si>
  <si>
    <t>2524003</t>
  </si>
  <si>
    <t>THAWINWAN NICHAPAS</t>
  </si>
  <si>
    <t>353.00</t>
  </si>
  <si>
    <t>2022-04-25 13:52:13</t>
  </si>
  <si>
    <t>2577188</t>
  </si>
  <si>
    <t>Ju ZhiXiang,Liang Yunfei</t>
  </si>
  <si>
    <t>2764.00</t>
  </si>
  <si>
    <t>2022-06-05 13:09:39</t>
  </si>
  <si>
    <t>2576291</t>
  </si>
  <si>
    <t>曼谷万怡酒店 - SHA Extra Plus 认证</t>
  </si>
  <si>
    <t>PAN TUO YUN</t>
  </si>
  <si>
    <t>1848.00</t>
  </si>
  <si>
    <t>2022-06-04 12:30:48</t>
  </si>
  <si>
    <t>2022-05-09</t>
  </si>
  <si>
    <t>2543559</t>
  </si>
  <si>
    <t>丹纳兰卡威酒店</t>
  </si>
  <si>
    <t>AZMI NURUL ATIQAH</t>
  </si>
  <si>
    <t>1243.00</t>
  </si>
  <si>
    <t>2022-05-09 15:16:51</t>
  </si>
  <si>
    <t>2572884</t>
  </si>
  <si>
    <t>Injap Tower Hotel (Multiple-Use Hotel)</t>
  </si>
  <si>
    <t>Manalo JuanCarlo,Manalo JuanCarlo</t>
  </si>
  <si>
    <t>880.00</t>
  </si>
  <si>
    <t>2022-06-02 09:12:31</t>
  </si>
  <si>
    <t>2572311</t>
  </si>
  <si>
    <t>槟城龙城快捷酒店</t>
  </si>
  <si>
    <t>murugan sharmeeni,murugan sharmeeni</t>
  </si>
  <si>
    <t>512.00</t>
  </si>
  <si>
    <t>2022-06-02 10:48:13</t>
  </si>
  <si>
    <t>2022-05-26</t>
  </si>
  <si>
    <t>2564393</t>
  </si>
  <si>
    <t>Mohd Yusoff yusniza</t>
  </si>
  <si>
    <t>2022-05-27 16:55:31</t>
  </si>
  <si>
    <t>2569678</t>
  </si>
  <si>
    <t>长滩岛摄政沙滩水疗度假村</t>
  </si>
  <si>
    <t>Brian Hughes Jeffrey,Brian Hughes Jeffrey,Brian Hughes Jeffrey,Brian Hughes Jeffrey,Brian Hughes Jeffrey,Brian Hughes Jeffrey</t>
  </si>
  <si>
    <t>3680.00</t>
  </si>
  <si>
    <t>2022-05-31 11:32:52</t>
  </si>
  <si>
    <t>2022-05-15</t>
  </si>
  <si>
    <t>2551591</t>
  </si>
  <si>
    <t>Zainudin Muhammad Nur Hafiz,Mohd Fauzi Nur Ayuni Najihah</t>
  </si>
  <si>
    <t>448.00</t>
  </si>
  <si>
    <t>2022-05-16 10:00:28</t>
  </si>
  <si>
    <t>2572157</t>
  </si>
  <si>
    <t>Naiim sapri muhammad khoirunnaiim bin mohd sapri,FATIHAH NORFATIHAH NORDIN</t>
  </si>
  <si>
    <t>305.00</t>
  </si>
  <si>
    <t>2022-06-01 14:06:20</t>
  </si>
  <si>
    <t>2577653</t>
  </si>
  <si>
    <t>吉隆坡瑞园酒店</t>
  </si>
  <si>
    <t>Loung poh Tie,Loung poh Tie</t>
  </si>
  <si>
    <t>576.00</t>
  </si>
  <si>
    <t>2022-06-05 20:09:49</t>
  </si>
  <si>
    <t>2022-05-24</t>
  </si>
  <si>
    <t>2562595</t>
  </si>
  <si>
    <t>曼谷盛泰乐水门酒店</t>
  </si>
  <si>
    <t>ROSEN GUSTAF RIKARD</t>
  </si>
  <si>
    <t>2022-05-31</t>
  </si>
  <si>
    <t>3904.00</t>
  </si>
  <si>
    <t>2022-05-25 16:00:05</t>
  </si>
  <si>
    <t>2022-06-03</t>
  </si>
  <si>
    <t>2575089</t>
  </si>
  <si>
    <t>索菲特曼谷素坤逸酒店</t>
  </si>
  <si>
    <t>CHIN KEN ONN,LOW GIT YEN</t>
  </si>
  <si>
    <t>2025.00</t>
  </si>
  <si>
    <t>2022-06-03 15:16:09</t>
  </si>
  <si>
    <t>18060092139,</t>
  </si>
  <si>
    <t>2575725</t>
  </si>
  <si>
    <t>2022-06-06 15:19:18</t>
  </si>
  <si>
    <t>18060043861，</t>
  </si>
  <si>
    <t>2575718</t>
  </si>
  <si>
    <t>2022-06-06 15:26:43</t>
  </si>
  <si>
    <t>2022-05-20</t>
  </si>
  <si>
    <t>2557227</t>
  </si>
  <si>
    <t>Ramli Nur Arifah</t>
  </si>
  <si>
    <t>410.00</t>
  </si>
  <si>
    <t>2022-05-20 15:55:59</t>
  </si>
  <si>
    <t>2022-06-02</t>
  </si>
  <si>
    <t>2573298</t>
  </si>
  <si>
    <t>SEAN LEE PHAIK</t>
  </si>
  <si>
    <t>405.00</t>
  </si>
  <si>
    <t>2022-06-03 10:58:55</t>
  </si>
  <si>
    <t>2570619</t>
  </si>
  <si>
    <t>马六甲大华酒店</t>
  </si>
  <si>
    <t>Chiu Ming Leong</t>
  </si>
  <si>
    <t>770.00</t>
  </si>
  <si>
    <t>2022-06-01 09:15:16</t>
  </si>
  <si>
    <t>2022-05-29</t>
  </si>
  <si>
    <t>2567871</t>
  </si>
  <si>
    <t>甲米奥南辉光酒店</t>
  </si>
  <si>
    <t>Lee YeeJiun,Lee YeeJiun</t>
  </si>
  <si>
    <t>426.00</t>
  </si>
  <si>
    <t>2022-05-29 15:24:20</t>
  </si>
  <si>
    <t>2574115</t>
  </si>
  <si>
    <t>曼谷辛德霍恩凯宾斯基</t>
  </si>
  <si>
    <t>NI XIANJIN</t>
  </si>
  <si>
    <t>10654.00</t>
  </si>
  <si>
    <t>2022-06-02 19:03:08</t>
  </si>
  <si>
    <t>2570438</t>
  </si>
  <si>
    <t>槟城直落巴巷悦椿度假村 (槟城对抗新冠肺炎认证)</t>
  </si>
  <si>
    <t>Yeap Yven</t>
  </si>
  <si>
    <t>829.00</t>
  </si>
  <si>
    <t>2022-05-31 18:16:06</t>
  </si>
  <si>
    <t>2570429</t>
  </si>
  <si>
    <t>921.00</t>
  </si>
  <si>
    <t>2022-05-31 17:36:20</t>
  </si>
  <si>
    <t>2576751</t>
  </si>
  <si>
    <t>双威大盒子酒店</t>
  </si>
  <si>
    <t>Marvin Lam</t>
  </si>
  <si>
    <t>295.00</t>
  </si>
  <si>
    <t>2022-06-05 12:18:27</t>
  </si>
  <si>
    <t>2576642</t>
  </si>
  <si>
    <t>MAHADI MOHD HISYAM,MAHADI MOHD HISYAM</t>
  </si>
  <si>
    <t>326.00</t>
  </si>
  <si>
    <t>2022-06-05 10:35:07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</si>
</sst>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44717</v>
      </c>
      <c r="G2" s="6">
        <v>44720</v>
      </c>
      <c r="H2" s="4">
        <v>1</v>
      </c>
      <c r="I2" s="4">
        <v>3</v>
      </c>
      <c r="J2" s="4">
        <v>3</v>
      </c>
      <c r="K2" s="4" t="s">
        <v>30</v>
      </c>
      <c r="L2" s="4">
        <v>3060</v>
      </c>
      <c r="M2" s="4">
        <v>3060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44692</v>
      </c>
      <c r="S2" s="6">
        <v>44723</v>
      </c>
      <c r="T2" s="4" t="s">
        <v>34</v>
      </c>
      <c r="U2" s="4">
        <v>3060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44718</v>
      </c>
      <c r="G3" s="6">
        <v>44720</v>
      </c>
      <c r="H3" s="4">
        <v>1</v>
      </c>
      <c r="I3" s="4">
        <v>2</v>
      </c>
      <c r="J3" s="4">
        <v>2</v>
      </c>
      <c r="K3" s="4" t="s">
        <v>30</v>
      </c>
      <c r="L3" s="4">
        <v>544</v>
      </c>
      <c r="M3" s="4">
        <v>544</v>
      </c>
      <c r="N3" s="4" t="s">
        <v>40</v>
      </c>
      <c r="O3" s="4" t="s">
        <v>32</v>
      </c>
      <c r="P3" s="4" t="s">
        <v>33</v>
      </c>
      <c r="Q3" s="4">
        <v>0</v>
      </c>
      <c r="R3" s="7">
        <v>44692</v>
      </c>
      <c r="S3" s="6">
        <v>44723</v>
      </c>
      <c r="T3" s="4" t="s">
        <v>34</v>
      </c>
      <c r="U3" s="4">
        <v>544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44719</v>
      </c>
      <c r="G4" s="6">
        <v>44720</v>
      </c>
      <c r="H4" s="4">
        <v>1</v>
      </c>
      <c r="I4" s="4">
        <v>1</v>
      </c>
      <c r="J4" s="4">
        <v>1</v>
      </c>
      <c r="K4" s="4" t="s">
        <v>30</v>
      </c>
      <c r="L4" s="4">
        <v>448</v>
      </c>
      <c r="M4" s="4">
        <v>448</v>
      </c>
      <c r="N4" s="4" t="s">
        <v>46</v>
      </c>
      <c r="O4" s="4" t="s">
        <v>32</v>
      </c>
      <c r="P4" s="4" t="s">
        <v>33</v>
      </c>
      <c r="Q4" s="4">
        <v>0</v>
      </c>
      <c r="R4" s="7">
        <v>44696</v>
      </c>
      <c r="S4" s="6">
        <v>44723</v>
      </c>
      <c r="T4" s="4" t="s">
        <v>34</v>
      </c>
      <c r="U4" s="4">
        <v>448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44713</v>
      </c>
      <c r="G5" s="6">
        <v>44720</v>
      </c>
      <c r="H5" s="4">
        <v>1</v>
      </c>
      <c r="I5" s="4">
        <v>7</v>
      </c>
      <c r="J5" s="4">
        <v>7</v>
      </c>
      <c r="K5" s="4" t="s">
        <v>30</v>
      </c>
      <c r="L5" s="4">
        <v>2737</v>
      </c>
      <c r="M5" s="4">
        <v>2737</v>
      </c>
      <c r="N5" s="4" t="s">
        <v>52</v>
      </c>
      <c r="O5" s="4" t="s">
        <v>32</v>
      </c>
      <c r="P5" s="4" t="s">
        <v>33</v>
      </c>
      <c r="Q5" s="4">
        <v>0</v>
      </c>
      <c r="R5" s="7">
        <v>44697</v>
      </c>
      <c r="S5" s="6">
        <v>44723</v>
      </c>
      <c r="T5" s="4" t="s">
        <v>34</v>
      </c>
      <c r="U5" s="4">
        <v>2737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44719</v>
      </c>
      <c r="G6" s="6">
        <v>44720</v>
      </c>
      <c r="H6" s="4">
        <v>1</v>
      </c>
      <c r="I6" s="4">
        <v>1</v>
      </c>
      <c r="J6" s="4">
        <v>1</v>
      </c>
      <c r="K6" s="4" t="s">
        <v>30</v>
      </c>
      <c r="L6" s="4">
        <v>410</v>
      </c>
      <c r="M6" s="4">
        <v>410</v>
      </c>
      <c r="N6" s="4" t="s">
        <v>58</v>
      </c>
      <c r="O6" s="4" t="s">
        <v>32</v>
      </c>
      <c r="P6" s="4" t="s">
        <v>33</v>
      </c>
      <c r="Q6" s="4">
        <v>0</v>
      </c>
      <c r="R6" s="7">
        <v>44701</v>
      </c>
      <c r="S6" s="6">
        <v>44723</v>
      </c>
      <c r="T6" s="4" t="s">
        <v>34</v>
      </c>
      <c r="U6" s="4">
        <v>410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44712</v>
      </c>
      <c r="G7" s="6">
        <v>44720</v>
      </c>
      <c r="H7" s="4">
        <v>1</v>
      </c>
      <c r="I7" s="4">
        <v>8</v>
      </c>
      <c r="J7" s="4">
        <v>8</v>
      </c>
      <c r="K7" s="4" t="s">
        <v>30</v>
      </c>
      <c r="L7" s="4">
        <v>3904</v>
      </c>
      <c r="M7" s="4">
        <v>3904</v>
      </c>
      <c r="N7" s="4" t="s">
        <v>64</v>
      </c>
      <c r="O7" s="4" t="s">
        <v>32</v>
      </c>
      <c r="P7" s="4" t="s">
        <v>33</v>
      </c>
      <c r="Q7" s="4">
        <v>0</v>
      </c>
      <c r="R7" s="7">
        <v>44705</v>
      </c>
      <c r="S7" s="6">
        <v>44723</v>
      </c>
      <c r="T7" s="4" t="s">
        <v>34</v>
      </c>
      <c r="U7" s="4">
        <v>3904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44718</v>
      </c>
      <c r="G8" s="6">
        <v>44720</v>
      </c>
      <c r="H8" s="4">
        <v>1</v>
      </c>
      <c r="I8" s="4">
        <v>2</v>
      </c>
      <c r="J8" s="4">
        <v>2</v>
      </c>
      <c r="K8" s="4" t="s">
        <v>30</v>
      </c>
      <c r="L8" s="4">
        <v>512</v>
      </c>
      <c r="M8" s="4">
        <v>512</v>
      </c>
      <c r="N8" s="4" t="s">
        <v>70</v>
      </c>
      <c r="O8" s="4" t="s">
        <v>32</v>
      </c>
      <c r="P8" s="4" t="s">
        <v>33</v>
      </c>
      <c r="Q8" s="4">
        <v>0</v>
      </c>
      <c r="R8" s="7">
        <v>44707</v>
      </c>
      <c r="S8" s="6">
        <v>44723</v>
      </c>
      <c r="T8" s="4" t="s">
        <v>34</v>
      </c>
      <c r="U8" s="4">
        <v>512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44718</v>
      </c>
      <c r="G9" s="6">
        <v>44720</v>
      </c>
      <c r="H9" s="4">
        <v>1</v>
      </c>
      <c r="I9" s="4">
        <v>2</v>
      </c>
      <c r="J9" s="4">
        <v>2</v>
      </c>
      <c r="K9" s="4" t="s">
        <v>30</v>
      </c>
      <c r="L9" s="4">
        <v>1932</v>
      </c>
      <c r="M9" s="4">
        <v>1932</v>
      </c>
      <c r="N9" s="4" t="s">
        <v>76</v>
      </c>
      <c r="O9" s="4" t="s">
        <v>32</v>
      </c>
      <c r="P9" s="4" t="s">
        <v>33</v>
      </c>
      <c r="Q9" s="4">
        <v>0</v>
      </c>
      <c r="R9" s="7">
        <v>44708</v>
      </c>
      <c r="S9" s="6">
        <v>44723</v>
      </c>
      <c r="T9" s="4" t="s">
        <v>34</v>
      </c>
      <c r="U9" s="4">
        <v>1932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44717</v>
      </c>
      <c r="G10" s="6">
        <v>44720</v>
      </c>
      <c r="H10" s="4">
        <v>1</v>
      </c>
      <c r="I10" s="4">
        <v>3</v>
      </c>
      <c r="J10" s="4">
        <v>3</v>
      </c>
      <c r="K10" s="4" t="s">
        <v>30</v>
      </c>
      <c r="L10" s="4">
        <v>426</v>
      </c>
      <c r="M10" s="4">
        <v>426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44710</v>
      </c>
      <c r="S10" s="6">
        <v>44723</v>
      </c>
      <c r="T10" s="4" t="s">
        <v>34</v>
      </c>
      <c r="U10" s="4">
        <v>426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44718</v>
      </c>
      <c r="G11" s="6">
        <v>44720</v>
      </c>
      <c r="H11" s="4">
        <v>2</v>
      </c>
      <c r="I11" s="4">
        <v>2</v>
      </c>
      <c r="J11" s="4">
        <v>4</v>
      </c>
      <c r="K11" s="4" t="s">
        <v>30</v>
      </c>
      <c r="L11" s="4">
        <v>3680</v>
      </c>
      <c r="M11" s="4">
        <v>3680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44711</v>
      </c>
      <c r="S11" s="6">
        <v>44723</v>
      </c>
      <c r="T11" s="4" t="s">
        <v>34</v>
      </c>
      <c r="U11" s="4">
        <v>3680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44718</v>
      </c>
      <c r="G12" s="6">
        <v>44720</v>
      </c>
      <c r="H12" s="4">
        <v>1</v>
      </c>
      <c r="I12" s="4">
        <v>2</v>
      </c>
      <c r="J12" s="4">
        <v>2</v>
      </c>
      <c r="K12" s="4" t="s">
        <v>30</v>
      </c>
      <c r="L12" s="4">
        <v>1284</v>
      </c>
      <c r="M12" s="4">
        <v>1284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44711</v>
      </c>
      <c r="S12" s="6">
        <v>44723</v>
      </c>
      <c r="T12" s="4" t="s">
        <v>34</v>
      </c>
      <c r="U12" s="4">
        <v>1284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44719</v>
      </c>
      <c r="G13" s="6">
        <v>44720</v>
      </c>
      <c r="H13" s="4">
        <v>1</v>
      </c>
      <c r="I13" s="4">
        <v>1</v>
      </c>
      <c r="J13" s="4">
        <v>1</v>
      </c>
      <c r="K13" s="4" t="s">
        <v>30</v>
      </c>
      <c r="L13" s="4">
        <v>921</v>
      </c>
      <c r="M13" s="4">
        <v>921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44712</v>
      </c>
      <c r="S13" s="6">
        <v>44723</v>
      </c>
      <c r="T13" s="4" t="s">
        <v>34</v>
      </c>
      <c r="U13" s="4">
        <v>921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98</v>
      </c>
      <c r="E14" s="4" t="s">
        <v>104</v>
      </c>
      <c r="F14" s="6">
        <v>44719</v>
      </c>
      <c r="G14" s="6">
        <v>44720</v>
      </c>
      <c r="H14" s="4">
        <v>1</v>
      </c>
      <c r="I14" s="4">
        <v>1</v>
      </c>
      <c r="J14" s="4">
        <v>1</v>
      </c>
      <c r="K14" s="4" t="s">
        <v>30</v>
      </c>
      <c r="L14" s="4">
        <v>829</v>
      </c>
      <c r="M14" s="4">
        <v>829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44712</v>
      </c>
      <c r="S14" s="6">
        <v>44723</v>
      </c>
      <c r="T14" s="4" t="s">
        <v>34</v>
      </c>
      <c r="U14" s="4">
        <v>829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44719</v>
      </c>
      <c r="G15" s="6">
        <v>44720</v>
      </c>
      <c r="H15" s="4">
        <v>1</v>
      </c>
      <c r="I15" s="4">
        <v>1</v>
      </c>
      <c r="J15" s="4">
        <v>1</v>
      </c>
      <c r="K15" s="4" t="s">
        <v>30</v>
      </c>
      <c r="L15" s="4">
        <v>770</v>
      </c>
      <c r="M15" s="4">
        <v>770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44712</v>
      </c>
      <c r="S15" s="6">
        <v>44723</v>
      </c>
      <c r="T15" s="4" t="s">
        <v>34</v>
      </c>
      <c r="U15" s="4">
        <v>770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44719</v>
      </c>
      <c r="G16" s="6">
        <v>44720</v>
      </c>
      <c r="H16" s="4">
        <v>1</v>
      </c>
      <c r="I16" s="4">
        <v>1</v>
      </c>
      <c r="J16" s="4">
        <v>1</v>
      </c>
      <c r="K16" s="4" t="s">
        <v>30</v>
      </c>
      <c r="L16" s="4">
        <v>1081</v>
      </c>
      <c r="M16" s="4">
        <v>1081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44712</v>
      </c>
      <c r="S16" s="6">
        <v>44723</v>
      </c>
      <c r="T16" s="4" t="s">
        <v>34</v>
      </c>
      <c r="U16" s="4">
        <v>1081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113</v>
      </c>
      <c r="B17" s="4" t="s">
        <v>26</v>
      </c>
      <c r="C17" s="4" t="s">
        <v>119</v>
      </c>
      <c r="D17" s="4" t="s">
        <v>114</v>
      </c>
      <c r="E17" s="4" t="s">
        <v>115</v>
      </c>
      <c r="F17" s="6">
        <v>44719</v>
      </c>
      <c r="G17" s="6">
        <v>44720</v>
      </c>
      <c r="H17" s="4">
        <v>1</v>
      </c>
      <c r="I17" s="4">
        <v>1</v>
      </c>
      <c r="J17" s="4">
        <v>1</v>
      </c>
      <c r="K17" s="4" t="s">
        <v>30</v>
      </c>
      <c r="L17" s="4">
        <v>-1081</v>
      </c>
      <c r="M17" s="4">
        <v>-1081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44712</v>
      </c>
      <c r="S17" s="6">
        <v>44723</v>
      </c>
      <c r="T17" s="4" t="s">
        <v>34</v>
      </c>
      <c r="U17" s="4">
        <v>-1081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44</v>
      </c>
      <c r="E18" s="4" t="s">
        <v>121</v>
      </c>
      <c r="F18" s="6">
        <v>44719</v>
      </c>
      <c r="G18" s="6">
        <v>44720</v>
      </c>
      <c r="H18" s="4">
        <v>1</v>
      </c>
      <c r="I18" s="4">
        <v>1</v>
      </c>
      <c r="J18" s="4">
        <v>1</v>
      </c>
      <c r="K18" s="4" t="s">
        <v>30</v>
      </c>
      <c r="L18" s="4">
        <v>305</v>
      </c>
      <c r="M18" s="4">
        <v>305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44713</v>
      </c>
      <c r="S18" s="6">
        <v>44723</v>
      </c>
      <c r="T18" s="4" t="s">
        <v>34</v>
      </c>
      <c r="U18" s="4">
        <v>305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68</v>
      </c>
      <c r="E19" s="4" t="s">
        <v>69</v>
      </c>
      <c r="F19" s="6">
        <v>44718</v>
      </c>
      <c r="G19" s="6">
        <v>44720</v>
      </c>
      <c r="H19" s="4">
        <v>1</v>
      </c>
      <c r="I19" s="4">
        <v>2</v>
      </c>
      <c r="J19" s="4">
        <v>2</v>
      </c>
      <c r="K19" s="4" t="s">
        <v>30</v>
      </c>
      <c r="L19" s="4">
        <v>512</v>
      </c>
      <c r="M19" s="4">
        <v>512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44713</v>
      </c>
      <c r="S19" s="6">
        <v>44723</v>
      </c>
      <c r="T19" s="4" t="s">
        <v>34</v>
      </c>
      <c r="U19" s="4">
        <v>512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44716</v>
      </c>
      <c r="G20" s="6">
        <v>44720</v>
      </c>
      <c r="H20" s="4">
        <v>1</v>
      </c>
      <c r="I20" s="4">
        <v>4</v>
      </c>
      <c r="J20" s="4">
        <v>4</v>
      </c>
      <c r="K20" s="4" t="s">
        <v>30</v>
      </c>
      <c r="L20" s="4">
        <v>880</v>
      </c>
      <c r="M20" s="4">
        <v>880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44713</v>
      </c>
      <c r="S20" s="6">
        <v>44723</v>
      </c>
      <c r="T20" s="4" t="s">
        <v>34</v>
      </c>
      <c r="U20" s="4">
        <v>880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56</v>
      </c>
      <c r="E21" s="4" t="s">
        <v>57</v>
      </c>
      <c r="F21" s="6">
        <v>44719</v>
      </c>
      <c r="G21" s="6">
        <v>44720</v>
      </c>
      <c r="H21" s="4">
        <v>1</v>
      </c>
      <c r="I21" s="4">
        <v>1</v>
      </c>
      <c r="J21" s="4">
        <v>1</v>
      </c>
      <c r="K21" s="4" t="s">
        <v>30</v>
      </c>
      <c r="L21" s="4">
        <v>405</v>
      </c>
      <c r="M21" s="4">
        <v>405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44714</v>
      </c>
      <c r="S21" s="6">
        <v>44723</v>
      </c>
      <c r="T21" s="4" t="s">
        <v>34</v>
      </c>
      <c r="U21" s="4">
        <v>405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44715</v>
      </c>
      <c r="G22" s="6">
        <v>44720</v>
      </c>
      <c r="H22" s="4">
        <v>1</v>
      </c>
      <c r="I22" s="4">
        <v>5</v>
      </c>
      <c r="J22" s="4">
        <v>5</v>
      </c>
      <c r="K22" s="4" t="s">
        <v>30</v>
      </c>
      <c r="L22" s="4">
        <v>10654</v>
      </c>
      <c r="M22" s="4">
        <v>10654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44714</v>
      </c>
      <c r="S22" s="6">
        <v>44723</v>
      </c>
      <c r="T22" s="4" t="s">
        <v>34</v>
      </c>
      <c r="U22" s="4">
        <v>10654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44717</v>
      </c>
      <c r="G23" s="6">
        <v>44720</v>
      </c>
      <c r="H23" s="4">
        <v>1</v>
      </c>
      <c r="I23" s="4">
        <v>3</v>
      </c>
      <c r="J23" s="4">
        <v>3</v>
      </c>
      <c r="K23" s="4" t="s">
        <v>30</v>
      </c>
      <c r="L23" s="4">
        <v>2025</v>
      </c>
      <c r="M23" s="4">
        <v>2025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44715</v>
      </c>
      <c r="S23" s="6">
        <v>44723</v>
      </c>
      <c r="T23" s="4" t="s">
        <v>34</v>
      </c>
      <c r="U23" s="4">
        <v>2025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115</v>
      </c>
      <c r="F24" s="6">
        <v>44719</v>
      </c>
      <c r="G24" s="6">
        <v>44720</v>
      </c>
      <c r="H24" s="4">
        <v>1</v>
      </c>
      <c r="I24" s="4">
        <v>1</v>
      </c>
      <c r="J24" s="4">
        <v>1</v>
      </c>
      <c r="K24" s="4" t="s">
        <v>30</v>
      </c>
      <c r="L24" s="4">
        <v>437</v>
      </c>
      <c r="M24" s="4">
        <v>437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44716</v>
      </c>
      <c r="S24" s="6">
        <v>44723</v>
      </c>
      <c r="T24" s="4" t="s">
        <v>34</v>
      </c>
      <c r="U24" s="4">
        <v>437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44716</v>
      </c>
      <c r="G25" s="6">
        <v>44720</v>
      </c>
      <c r="H25" s="4">
        <v>1</v>
      </c>
      <c r="I25" s="4">
        <v>4</v>
      </c>
      <c r="J25" s="4">
        <v>4</v>
      </c>
      <c r="K25" s="4" t="s">
        <v>30</v>
      </c>
      <c r="L25" s="4">
        <v>1848</v>
      </c>
      <c r="M25" s="4">
        <v>1848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44716</v>
      </c>
      <c r="S25" s="6">
        <v>44723</v>
      </c>
      <c r="T25" s="4" t="s">
        <v>34</v>
      </c>
      <c r="U25" s="4">
        <v>1848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115</v>
      </c>
      <c r="F26" s="6">
        <v>44719</v>
      </c>
      <c r="G26" s="6">
        <v>44720</v>
      </c>
      <c r="H26" s="4">
        <v>1</v>
      </c>
      <c r="I26" s="4">
        <v>1</v>
      </c>
      <c r="J26" s="4">
        <v>1</v>
      </c>
      <c r="K26" s="4" t="s">
        <v>30</v>
      </c>
      <c r="L26" s="4">
        <v>326</v>
      </c>
      <c r="M26" s="4">
        <v>326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44716</v>
      </c>
      <c r="S26" s="6">
        <v>44723</v>
      </c>
      <c r="T26" s="4" t="s">
        <v>34</v>
      </c>
      <c r="U26" s="4">
        <v>326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163</v>
      </c>
      <c r="E27" s="4" t="s">
        <v>168</v>
      </c>
      <c r="F27" s="6">
        <v>44719</v>
      </c>
      <c r="G27" s="6">
        <v>44720</v>
      </c>
      <c r="H27" s="4">
        <v>1</v>
      </c>
      <c r="I27" s="4">
        <v>1</v>
      </c>
      <c r="J27" s="4">
        <v>1</v>
      </c>
      <c r="K27" s="4" t="s">
        <v>30</v>
      </c>
      <c r="L27" s="4">
        <v>295</v>
      </c>
      <c r="M27" s="4">
        <v>295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44716</v>
      </c>
      <c r="S27" s="6">
        <v>44723</v>
      </c>
      <c r="T27" s="4" t="s">
        <v>34</v>
      </c>
      <c r="U27" s="4">
        <v>295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6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44718</v>
      </c>
      <c r="G28" s="6">
        <v>44720</v>
      </c>
      <c r="H28" s="4">
        <v>2</v>
      </c>
      <c r="I28" s="4">
        <v>2</v>
      </c>
      <c r="J28" s="4">
        <v>4</v>
      </c>
      <c r="K28" s="4" t="s">
        <v>30</v>
      </c>
      <c r="L28" s="4">
        <v>2764</v>
      </c>
      <c r="M28" s="4">
        <v>2764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44717</v>
      </c>
      <c r="S28" s="6">
        <v>44723</v>
      </c>
      <c r="T28" s="4" t="s">
        <v>34</v>
      </c>
      <c r="U28" s="4">
        <v>2764</v>
      </c>
      <c r="V28" s="4">
        <v>0</v>
      </c>
      <c r="W28" s="4">
        <v>0</v>
      </c>
      <c r="X28" s="4" t="s">
        <v>176</v>
      </c>
      <c r="Y28" s="4">
        <v>176048</v>
      </c>
      <c r="Z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44718</v>
      </c>
      <c r="G29" s="6">
        <v>44720</v>
      </c>
      <c r="H29" s="4">
        <v>1</v>
      </c>
      <c r="I29" s="4">
        <v>2</v>
      </c>
      <c r="J29" s="4">
        <v>2</v>
      </c>
      <c r="K29" s="4" t="s">
        <v>30</v>
      </c>
      <c r="L29" s="4">
        <v>576</v>
      </c>
      <c r="M29" s="4">
        <v>576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44717</v>
      </c>
      <c r="S29" s="6">
        <v>44723</v>
      </c>
      <c r="T29" s="4" t="s">
        <v>34</v>
      </c>
      <c r="U29" s="4">
        <v>576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44718</v>
      </c>
      <c r="G30" s="6">
        <v>44720</v>
      </c>
      <c r="H30" s="4">
        <v>1</v>
      </c>
      <c r="I30" s="4">
        <v>2</v>
      </c>
      <c r="J30" s="4">
        <v>2</v>
      </c>
      <c r="K30" s="4" t="s">
        <v>30</v>
      </c>
      <c r="L30" s="4">
        <v>5158</v>
      </c>
      <c r="M30" s="4">
        <v>5158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44717</v>
      </c>
      <c r="S30" s="6">
        <v>44723</v>
      </c>
      <c r="T30" s="4" t="s">
        <v>34</v>
      </c>
      <c r="U30" s="4">
        <v>5158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44719</v>
      </c>
      <c r="G31" s="6">
        <v>44720</v>
      </c>
      <c r="H31" s="4">
        <v>1</v>
      </c>
      <c r="I31" s="4">
        <v>1</v>
      </c>
      <c r="J31" s="4">
        <v>1</v>
      </c>
      <c r="K31" s="4" t="s">
        <v>30</v>
      </c>
      <c r="L31" s="4">
        <v>265</v>
      </c>
      <c r="M31" s="4">
        <v>265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44718</v>
      </c>
      <c r="S31" s="6">
        <v>44723</v>
      </c>
      <c r="T31" s="4" t="s">
        <v>34</v>
      </c>
      <c r="U31" s="4">
        <v>265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56</v>
      </c>
      <c r="E32" s="4" t="s">
        <v>57</v>
      </c>
      <c r="F32" s="6">
        <v>44719</v>
      </c>
      <c r="G32" s="6">
        <v>44720</v>
      </c>
      <c r="H32" s="4">
        <v>1</v>
      </c>
      <c r="I32" s="4">
        <v>1</v>
      </c>
      <c r="J32" s="4">
        <v>1</v>
      </c>
      <c r="K32" s="4" t="s">
        <v>30</v>
      </c>
      <c r="L32" s="4">
        <v>520</v>
      </c>
      <c r="M32" s="4">
        <v>520</v>
      </c>
      <c r="N32" s="4" t="s">
        <v>197</v>
      </c>
      <c r="O32" s="4" t="s">
        <v>32</v>
      </c>
      <c r="P32" s="4" t="s">
        <v>33</v>
      </c>
      <c r="Q32" s="4">
        <v>0</v>
      </c>
      <c r="R32" s="7">
        <v>44718</v>
      </c>
      <c r="S32" s="6">
        <v>44723</v>
      </c>
      <c r="T32" s="4" t="s">
        <v>34</v>
      </c>
      <c r="U32" s="4">
        <v>520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56</v>
      </c>
      <c r="E33" s="4" t="s">
        <v>201</v>
      </c>
      <c r="F33" s="6">
        <v>44719</v>
      </c>
      <c r="G33" s="6">
        <v>44720</v>
      </c>
      <c r="H33" s="4">
        <v>1</v>
      </c>
      <c r="I33" s="4">
        <v>1</v>
      </c>
      <c r="J33" s="4">
        <v>1</v>
      </c>
      <c r="K33" s="4" t="s">
        <v>30</v>
      </c>
      <c r="L33" s="4">
        <v>520</v>
      </c>
      <c r="M33" s="4">
        <v>520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44718</v>
      </c>
      <c r="S33" s="6">
        <v>44723</v>
      </c>
      <c r="T33" s="4" t="s">
        <v>34</v>
      </c>
      <c r="U33" s="4">
        <v>520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152</v>
      </c>
      <c r="E34" s="4" t="s">
        <v>115</v>
      </c>
      <c r="F34" s="6">
        <v>44718</v>
      </c>
      <c r="G34" s="6">
        <v>44720</v>
      </c>
      <c r="H34" s="4">
        <v>1</v>
      </c>
      <c r="I34" s="4">
        <v>2</v>
      </c>
      <c r="J34" s="4">
        <v>2</v>
      </c>
      <c r="K34" s="4" t="s">
        <v>30</v>
      </c>
      <c r="L34" s="4">
        <v>895</v>
      </c>
      <c r="M34" s="4">
        <v>895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44718</v>
      </c>
      <c r="S34" s="6">
        <v>44723</v>
      </c>
      <c r="T34" s="4" t="s">
        <v>34</v>
      </c>
      <c r="U34" s="4">
        <v>895</v>
      </c>
      <c r="V34" s="4">
        <v>0</v>
      </c>
      <c r="W34" s="4">
        <v>0</v>
      </c>
      <c r="X34" s="4" t="s">
        <v>207</v>
      </c>
      <c r="Y34" s="4" t="s">
        <v>208</v>
      </c>
    </row>
    <row r="35" s="4" customFormat="1" spans="1:27">
      <c r="A35" s="4" t="s">
        <v>209</v>
      </c>
      <c r="B35" s="4" t="s">
        <v>26</v>
      </c>
      <c r="C35" s="4" t="s">
        <v>27</v>
      </c>
      <c r="D35" s="4" t="s">
        <v>210</v>
      </c>
      <c r="E35" s="4" t="s">
        <v>211</v>
      </c>
      <c r="F35" s="6">
        <v>44719</v>
      </c>
      <c r="G35" s="6">
        <v>44720</v>
      </c>
      <c r="H35" s="4">
        <v>3</v>
      </c>
      <c r="I35" s="4">
        <v>1</v>
      </c>
      <c r="J35" s="4">
        <v>3</v>
      </c>
      <c r="K35" s="4" t="s">
        <v>30</v>
      </c>
      <c r="L35" s="4">
        <v>2439</v>
      </c>
      <c r="M35" s="4">
        <v>2439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44718</v>
      </c>
      <c r="S35" s="6">
        <v>44723</v>
      </c>
      <c r="T35" s="4" t="s">
        <v>34</v>
      </c>
      <c r="U35" s="4">
        <v>2439</v>
      </c>
      <c r="V35" s="4">
        <v>0</v>
      </c>
      <c r="W35" s="4">
        <v>0</v>
      </c>
      <c r="X35" s="4" t="s">
        <v>213</v>
      </c>
      <c r="Y35" s="4">
        <v>11283727834</v>
      </c>
      <c r="Z35" s="4">
        <v>11283991224</v>
      </c>
      <c r="AA35" s="4" t="s">
        <v>214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216</v>
      </c>
      <c r="E36" s="4" t="s">
        <v>217</v>
      </c>
      <c r="F36" s="6">
        <v>44719</v>
      </c>
      <c r="G36" s="6">
        <v>44720</v>
      </c>
      <c r="H36" s="4">
        <v>1</v>
      </c>
      <c r="I36" s="4">
        <v>1</v>
      </c>
      <c r="J36" s="4">
        <v>1</v>
      </c>
      <c r="K36" s="4" t="s">
        <v>30</v>
      </c>
      <c r="L36" s="4">
        <v>1055</v>
      </c>
      <c r="M36" s="4">
        <v>1055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44718</v>
      </c>
      <c r="S36" s="6">
        <v>44723</v>
      </c>
      <c r="T36" s="4" t="s">
        <v>34</v>
      </c>
      <c r="U36" s="4">
        <v>1055</v>
      </c>
      <c r="V36" s="4">
        <v>0</v>
      </c>
      <c r="W36" s="4">
        <v>0</v>
      </c>
      <c r="X36" s="4" t="s">
        <v>219</v>
      </c>
      <c r="Y36" s="4" t="s">
        <v>118</v>
      </c>
    </row>
    <row r="37" s="4" customFormat="1" spans="1:25">
      <c r="A37" s="4" t="s">
        <v>215</v>
      </c>
      <c r="B37" s="4" t="s">
        <v>26</v>
      </c>
      <c r="C37" s="4" t="s">
        <v>119</v>
      </c>
      <c r="D37" s="4" t="s">
        <v>216</v>
      </c>
      <c r="E37" s="4" t="s">
        <v>217</v>
      </c>
      <c r="F37" s="6">
        <v>44719</v>
      </c>
      <c r="G37" s="6">
        <v>44720</v>
      </c>
      <c r="H37" s="4">
        <v>1</v>
      </c>
      <c r="I37" s="4">
        <v>1</v>
      </c>
      <c r="J37" s="4">
        <v>1</v>
      </c>
      <c r="K37" s="4" t="s">
        <v>30</v>
      </c>
      <c r="L37" s="4">
        <v>-1055</v>
      </c>
      <c r="M37" s="4">
        <v>-1055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44718</v>
      </c>
      <c r="S37" s="6">
        <v>44723</v>
      </c>
      <c r="T37" s="4" t="s">
        <v>34</v>
      </c>
      <c r="U37" s="4">
        <v>-1055</v>
      </c>
      <c r="V37" s="4">
        <v>0</v>
      </c>
      <c r="W37" s="4">
        <v>0</v>
      </c>
      <c r="X37" s="4" t="s">
        <v>219</v>
      </c>
      <c r="Y37" s="4" t="s">
        <v>118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191</v>
      </c>
      <c r="E38" s="4" t="s">
        <v>221</v>
      </c>
      <c r="F38" s="6">
        <v>44719</v>
      </c>
      <c r="G38" s="6">
        <v>44720</v>
      </c>
      <c r="H38" s="4">
        <v>1</v>
      </c>
      <c r="I38" s="4">
        <v>1</v>
      </c>
      <c r="J38" s="4">
        <v>1</v>
      </c>
      <c r="K38" s="4" t="s">
        <v>30</v>
      </c>
      <c r="L38" s="4">
        <v>365</v>
      </c>
      <c r="M38" s="4">
        <v>365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44718</v>
      </c>
      <c r="S38" s="6">
        <v>44723</v>
      </c>
      <c r="T38" s="4" t="s">
        <v>34</v>
      </c>
      <c r="U38" s="4">
        <v>365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44719</v>
      </c>
      <c r="G39" s="6">
        <v>44720</v>
      </c>
      <c r="H39" s="4">
        <v>1</v>
      </c>
      <c r="I39" s="4">
        <v>1</v>
      </c>
      <c r="J39" s="4">
        <v>1</v>
      </c>
      <c r="K39" s="4" t="s">
        <v>30</v>
      </c>
      <c r="L39" s="4">
        <v>136</v>
      </c>
      <c r="M39" s="4">
        <v>136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44718</v>
      </c>
      <c r="S39" s="6">
        <v>44723</v>
      </c>
      <c r="T39" s="4" t="s">
        <v>34</v>
      </c>
      <c r="U39" s="4">
        <v>136</v>
      </c>
      <c r="V39" s="4">
        <v>0</v>
      </c>
      <c r="W39" s="4">
        <v>0</v>
      </c>
      <c r="X39" s="4" t="s">
        <v>229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44719</v>
      </c>
      <c r="G40" s="6">
        <v>44720</v>
      </c>
      <c r="H40" s="4">
        <v>1</v>
      </c>
      <c r="I40" s="4">
        <v>1</v>
      </c>
      <c r="J40" s="4">
        <v>1</v>
      </c>
      <c r="K40" s="4" t="s">
        <v>30</v>
      </c>
      <c r="L40" s="4">
        <v>316</v>
      </c>
      <c r="M40" s="4">
        <v>316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44719</v>
      </c>
      <c r="S40" s="6">
        <v>44723</v>
      </c>
      <c r="T40" s="4" t="s">
        <v>34</v>
      </c>
      <c r="U40" s="4">
        <v>316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237</v>
      </c>
      <c r="E41" s="4" t="s">
        <v>238</v>
      </c>
      <c r="F41" s="6">
        <v>44719</v>
      </c>
      <c r="G41" s="6">
        <v>44720</v>
      </c>
      <c r="H41" s="4">
        <v>1</v>
      </c>
      <c r="I41" s="4">
        <v>1</v>
      </c>
      <c r="J41" s="4">
        <v>1</v>
      </c>
      <c r="K41" s="4" t="s">
        <v>30</v>
      </c>
      <c r="L41" s="4">
        <v>244</v>
      </c>
      <c r="M41" s="4">
        <v>244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44719</v>
      </c>
      <c r="S41" s="6">
        <v>44723</v>
      </c>
      <c r="T41" s="4" t="s">
        <v>34</v>
      </c>
      <c r="U41" s="4">
        <v>244</v>
      </c>
      <c r="V41" s="4">
        <v>0</v>
      </c>
      <c r="W41" s="4">
        <v>0</v>
      </c>
      <c r="X41" s="4" t="s">
        <v>240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44</v>
      </c>
      <c r="E42" s="4" t="s">
        <v>45</v>
      </c>
      <c r="F42" s="6">
        <v>44719</v>
      </c>
      <c r="G42" s="6">
        <v>44720</v>
      </c>
      <c r="H42" s="4">
        <v>1</v>
      </c>
      <c r="I42" s="4">
        <v>1</v>
      </c>
      <c r="J42" s="4">
        <v>1</v>
      </c>
      <c r="K42" s="4" t="s">
        <v>30</v>
      </c>
      <c r="L42" s="4">
        <v>450</v>
      </c>
      <c r="M42" s="4">
        <v>450</v>
      </c>
      <c r="N42" s="4" t="s">
        <v>242</v>
      </c>
      <c r="O42" s="4" t="s">
        <v>32</v>
      </c>
      <c r="P42" s="4" t="s">
        <v>33</v>
      </c>
      <c r="Q42" s="4">
        <v>0</v>
      </c>
      <c r="R42" s="7">
        <v>44719</v>
      </c>
      <c r="S42" s="6">
        <v>44723</v>
      </c>
      <c r="T42" s="4" t="s">
        <v>34</v>
      </c>
      <c r="U42" s="4">
        <v>450</v>
      </c>
      <c r="V42" s="4">
        <v>0</v>
      </c>
      <c r="W42" s="4">
        <v>0</v>
      </c>
      <c r="X42" s="4" t="s">
        <v>118</v>
      </c>
      <c r="Y42" s="4" t="s">
        <v>118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227</v>
      </c>
      <c r="F43" s="6">
        <v>44719</v>
      </c>
      <c r="G43" s="6">
        <v>44720</v>
      </c>
      <c r="H43" s="4">
        <v>1</v>
      </c>
      <c r="I43" s="4">
        <v>1</v>
      </c>
      <c r="J43" s="4">
        <v>1</v>
      </c>
      <c r="K43" s="4" t="s">
        <v>30</v>
      </c>
      <c r="L43" s="4">
        <v>181</v>
      </c>
      <c r="M43" s="4">
        <v>181</v>
      </c>
      <c r="N43" s="4" t="s">
        <v>245</v>
      </c>
      <c r="O43" s="4" t="s">
        <v>32</v>
      </c>
      <c r="P43" s="4" t="s">
        <v>33</v>
      </c>
      <c r="Q43" s="4">
        <v>0</v>
      </c>
      <c r="R43" s="7">
        <v>44719</v>
      </c>
      <c r="S43" s="6">
        <v>44723</v>
      </c>
      <c r="T43" s="4" t="s">
        <v>34</v>
      </c>
      <c r="U43" s="4">
        <v>181</v>
      </c>
      <c r="V43" s="4">
        <v>0</v>
      </c>
      <c r="W43" s="4">
        <v>0</v>
      </c>
      <c r="X43" s="4" t="s">
        <v>246</v>
      </c>
      <c r="Y43" s="4" t="s">
        <v>247</v>
      </c>
    </row>
    <row r="44" s="4" customFormat="1" spans="1:25">
      <c r="A44" s="4" t="s">
        <v>248</v>
      </c>
      <c r="B44" s="4" t="s">
        <v>26</v>
      </c>
      <c r="C44" s="4" t="s">
        <v>27</v>
      </c>
      <c r="D44" s="4" t="s">
        <v>249</v>
      </c>
      <c r="E44" s="4" t="s">
        <v>227</v>
      </c>
      <c r="F44" s="6">
        <v>44719</v>
      </c>
      <c r="G44" s="6">
        <v>44720</v>
      </c>
      <c r="H44" s="4">
        <v>1</v>
      </c>
      <c r="I44" s="4">
        <v>1</v>
      </c>
      <c r="J44" s="4">
        <v>1</v>
      </c>
      <c r="K44" s="4" t="s">
        <v>30</v>
      </c>
      <c r="L44" s="4">
        <v>163</v>
      </c>
      <c r="M44" s="4">
        <v>163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44719</v>
      </c>
      <c r="S44" s="6">
        <v>44723</v>
      </c>
      <c r="T44" s="4" t="s">
        <v>34</v>
      </c>
      <c r="U44" s="4">
        <v>163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173</v>
      </c>
      <c r="E45" s="4" t="s">
        <v>174</v>
      </c>
      <c r="F45" s="6">
        <v>44719</v>
      </c>
      <c r="G45" s="6">
        <v>44720</v>
      </c>
      <c r="H45" s="4">
        <v>1</v>
      </c>
      <c r="I45" s="4">
        <v>1</v>
      </c>
      <c r="J45" s="4">
        <v>1</v>
      </c>
      <c r="K45" s="4" t="s">
        <v>30</v>
      </c>
      <c r="L45" s="4">
        <v>691</v>
      </c>
      <c r="M45" s="4">
        <v>691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44719</v>
      </c>
      <c r="S45" s="6">
        <v>44723</v>
      </c>
      <c r="T45" s="4" t="s">
        <v>34</v>
      </c>
      <c r="U45" s="4">
        <v>691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210</v>
      </c>
      <c r="E46" s="4" t="s">
        <v>258</v>
      </c>
      <c r="F46" s="6">
        <v>44719</v>
      </c>
      <c r="G46" s="6">
        <v>44720</v>
      </c>
      <c r="H46" s="4">
        <v>1</v>
      </c>
      <c r="I46" s="4">
        <v>1</v>
      </c>
      <c r="J46" s="4">
        <v>1</v>
      </c>
      <c r="K46" s="4" t="s">
        <v>30</v>
      </c>
      <c r="L46" s="4">
        <v>692</v>
      </c>
      <c r="M46" s="4">
        <v>692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44718</v>
      </c>
      <c r="S46" s="6">
        <v>44723</v>
      </c>
      <c r="T46" s="4" t="s">
        <v>34</v>
      </c>
      <c r="U46" s="4">
        <v>692</v>
      </c>
      <c r="V46" s="4">
        <v>0</v>
      </c>
      <c r="W46" s="4">
        <v>0</v>
      </c>
      <c r="X46" s="4" t="s">
        <v>260</v>
      </c>
      <c r="Y46" s="4" t="s">
        <v>261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210</v>
      </c>
      <c r="E47" s="4" t="s">
        <v>263</v>
      </c>
      <c r="F47" s="6">
        <v>44719</v>
      </c>
      <c r="G47" s="6">
        <v>44720</v>
      </c>
      <c r="H47" s="4">
        <v>1</v>
      </c>
      <c r="I47" s="4">
        <v>1</v>
      </c>
      <c r="J47" s="4">
        <v>1</v>
      </c>
      <c r="K47" s="4" t="s">
        <v>30</v>
      </c>
      <c r="L47" s="4">
        <v>708</v>
      </c>
      <c r="M47" s="4">
        <v>708</v>
      </c>
      <c r="N47" s="4" t="s">
        <v>259</v>
      </c>
      <c r="O47" s="4" t="s">
        <v>32</v>
      </c>
      <c r="P47" s="4" t="s">
        <v>33</v>
      </c>
      <c r="Q47" s="4">
        <v>0</v>
      </c>
      <c r="R47" s="7">
        <v>44718</v>
      </c>
      <c r="S47" s="6">
        <v>44723</v>
      </c>
      <c r="T47" s="4" t="s">
        <v>34</v>
      </c>
      <c r="U47" s="4">
        <v>708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44</v>
      </c>
      <c r="E48" s="4" t="s">
        <v>267</v>
      </c>
      <c r="F48" s="6">
        <v>44719</v>
      </c>
      <c r="G48" s="6">
        <v>44720</v>
      </c>
      <c r="H48" s="4">
        <v>1</v>
      </c>
      <c r="I48" s="4">
        <v>1</v>
      </c>
      <c r="J48" s="4">
        <v>1</v>
      </c>
      <c r="K48" s="4" t="s">
        <v>30</v>
      </c>
      <c r="L48" s="4">
        <v>340</v>
      </c>
      <c r="M48" s="4">
        <v>340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44719</v>
      </c>
      <c r="S48" s="6">
        <v>44723</v>
      </c>
      <c r="T48" s="4" t="s">
        <v>34</v>
      </c>
      <c r="U48" s="4">
        <v>340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272</v>
      </c>
      <c r="E49" s="4" t="s">
        <v>273</v>
      </c>
      <c r="F49" s="6">
        <v>44719</v>
      </c>
      <c r="G49" s="6">
        <v>44720</v>
      </c>
      <c r="H49" s="4">
        <v>1</v>
      </c>
      <c r="I49" s="4">
        <v>1</v>
      </c>
      <c r="J49" s="4">
        <v>1</v>
      </c>
      <c r="K49" s="4" t="s">
        <v>30</v>
      </c>
      <c r="L49" s="4">
        <v>268</v>
      </c>
      <c r="M49" s="4">
        <v>268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44719</v>
      </c>
      <c r="S49" s="6">
        <v>44723</v>
      </c>
      <c r="T49" s="4" t="s">
        <v>34</v>
      </c>
      <c r="U49" s="4">
        <v>268</v>
      </c>
      <c r="V49" s="4">
        <v>0</v>
      </c>
      <c r="W49" s="4">
        <v>0</v>
      </c>
      <c r="X49" s="4" t="s">
        <v>118</v>
      </c>
      <c r="Y49" s="4" t="s">
        <v>118</v>
      </c>
    </row>
    <row r="50" s="4" customFormat="1" spans="1:25">
      <c r="A50" s="4" t="s">
        <v>271</v>
      </c>
      <c r="B50" s="4" t="s">
        <v>26</v>
      </c>
      <c r="C50" s="4" t="s">
        <v>119</v>
      </c>
      <c r="D50" s="4" t="s">
        <v>272</v>
      </c>
      <c r="E50" s="4" t="s">
        <v>273</v>
      </c>
      <c r="F50" s="6">
        <v>44719</v>
      </c>
      <c r="G50" s="6">
        <v>44720</v>
      </c>
      <c r="H50" s="4">
        <v>1</v>
      </c>
      <c r="I50" s="4">
        <v>1</v>
      </c>
      <c r="J50" s="4">
        <v>1</v>
      </c>
      <c r="K50" s="4" t="s">
        <v>30</v>
      </c>
      <c r="L50" s="4">
        <v>-268</v>
      </c>
      <c r="M50" s="4">
        <v>-268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44719</v>
      </c>
      <c r="S50" s="6">
        <v>44723</v>
      </c>
      <c r="T50" s="4" t="s">
        <v>34</v>
      </c>
      <c r="U50" s="4">
        <v>-268</v>
      </c>
      <c r="V50" s="4">
        <v>0</v>
      </c>
      <c r="W50" s="4">
        <v>0</v>
      </c>
      <c r="X50" s="4" t="s">
        <v>118</v>
      </c>
      <c r="Y50" s="4" t="s">
        <v>118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231</v>
      </c>
      <c r="E51" s="4" t="s">
        <v>232</v>
      </c>
      <c r="F51" s="6">
        <v>44719</v>
      </c>
      <c r="G51" s="6">
        <v>44720</v>
      </c>
      <c r="H51" s="4">
        <v>1</v>
      </c>
      <c r="I51" s="4">
        <v>1</v>
      </c>
      <c r="J51" s="4">
        <v>1</v>
      </c>
      <c r="K51" s="4" t="s">
        <v>30</v>
      </c>
      <c r="L51" s="4">
        <v>316</v>
      </c>
      <c r="M51" s="4">
        <v>316</v>
      </c>
      <c r="N51" s="4" t="s">
        <v>276</v>
      </c>
      <c r="O51" s="4" t="s">
        <v>32</v>
      </c>
      <c r="P51" s="4" t="s">
        <v>33</v>
      </c>
      <c r="Q51" s="4">
        <v>0</v>
      </c>
      <c r="R51" s="7">
        <v>44719</v>
      </c>
      <c r="S51" s="6">
        <v>44723</v>
      </c>
      <c r="T51" s="4" t="s">
        <v>34</v>
      </c>
      <c r="U51" s="4">
        <v>316</v>
      </c>
      <c r="V51" s="4">
        <v>0</v>
      </c>
      <c r="W51" s="4">
        <v>0</v>
      </c>
      <c r="X51" s="4" t="s">
        <v>277</v>
      </c>
      <c r="Y51" s="4" t="s">
        <v>118</v>
      </c>
    </row>
    <row r="52" s="4" customFormat="1" spans="1:25">
      <c r="A52" s="4" t="s">
        <v>278</v>
      </c>
      <c r="B52" s="4" t="s">
        <v>26</v>
      </c>
      <c r="C52" s="4" t="s">
        <v>27</v>
      </c>
      <c r="D52" s="4" t="s">
        <v>279</v>
      </c>
      <c r="E52" s="4" t="s">
        <v>280</v>
      </c>
      <c r="F52" s="6">
        <v>44719</v>
      </c>
      <c r="G52" s="6">
        <v>44720</v>
      </c>
      <c r="H52" s="4">
        <v>1</v>
      </c>
      <c r="I52" s="4">
        <v>1</v>
      </c>
      <c r="J52" s="4">
        <v>1</v>
      </c>
      <c r="K52" s="4" t="s">
        <v>30</v>
      </c>
      <c r="L52" s="4">
        <v>443</v>
      </c>
      <c r="M52" s="4">
        <v>443</v>
      </c>
      <c r="N52" s="4" t="s">
        <v>281</v>
      </c>
      <c r="O52" s="4" t="s">
        <v>32</v>
      </c>
      <c r="P52" s="4" t="s">
        <v>33</v>
      </c>
      <c r="Q52" s="4">
        <v>0</v>
      </c>
      <c r="R52" s="7">
        <v>44719</v>
      </c>
      <c r="S52" s="6">
        <v>44723</v>
      </c>
      <c r="T52" s="4" t="s">
        <v>34</v>
      </c>
      <c r="U52" s="4">
        <v>443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231</v>
      </c>
      <c r="E53" s="4" t="s">
        <v>285</v>
      </c>
      <c r="F53" s="6">
        <v>44719</v>
      </c>
      <c r="G53" s="6">
        <v>44720</v>
      </c>
      <c r="H53" s="4">
        <v>1</v>
      </c>
      <c r="I53" s="4">
        <v>1</v>
      </c>
      <c r="J53" s="4">
        <v>1</v>
      </c>
      <c r="K53" s="4" t="s">
        <v>30</v>
      </c>
      <c r="L53" s="4">
        <v>316</v>
      </c>
      <c r="M53" s="4">
        <v>316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44719</v>
      </c>
      <c r="S53" s="6">
        <v>44723</v>
      </c>
      <c r="T53" s="4" t="s">
        <v>34</v>
      </c>
      <c r="U53" s="4">
        <v>316</v>
      </c>
      <c r="V53" s="4">
        <v>0</v>
      </c>
      <c r="W53" s="4">
        <v>0</v>
      </c>
      <c r="X53" s="4" t="s">
        <v>287</v>
      </c>
      <c r="Y53" s="4" t="s">
        <v>118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231</v>
      </c>
      <c r="E54" s="4" t="s">
        <v>232</v>
      </c>
      <c r="F54" s="6">
        <v>44719</v>
      </c>
      <c r="G54" s="6">
        <v>44720</v>
      </c>
      <c r="H54" s="4">
        <v>1</v>
      </c>
      <c r="I54" s="4">
        <v>1</v>
      </c>
      <c r="J54" s="4">
        <v>1</v>
      </c>
      <c r="K54" s="4" t="s">
        <v>30</v>
      </c>
      <c r="L54" s="4">
        <v>316</v>
      </c>
      <c r="M54" s="4">
        <v>316</v>
      </c>
      <c r="N54" s="4" t="s">
        <v>289</v>
      </c>
      <c r="O54" s="4" t="s">
        <v>32</v>
      </c>
      <c r="P54" s="4" t="s">
        <v>33</v>
      </c>
      <c r="Q54" s="4">
        <v>0</v>
      </c>
      <c r="R54" s="7">
        <v>44719</v>
      </c>
      <c r="S54" s="6">
        <v>44723</v>
      </c>
      <c r="T54" s="4" t="s">
        <v>34</v>
      </c>
      <c r="U54" s="4">
        <v>316</v>
      </c>
      <c r="V54" s="4">
        <v>0</v>
      </c>
      <c r="W54" s="4">
        <v>0</v>
      </c>
      <c r="X54" s="4" t="s">
        <v>290</v>
      </c>
      <c r="Y54" s="4" t="s">
        <v>291</v>
      </c>
    </row>
    <row r="55" s="4" customFormat="1" spans="1:25">
      <c r="A55" s="4" t="s">
        <v>292</v>
      </c>
      <c r="B55" s="4" t="s">
        <v>26</v>
      </c>
      <c r="C55" s="4" t="s">
        <v>293</v>
      </c>
      <c r="D55" s="4" t="s">
        <v>294</v>
      </c>
      <c r="E55" s="4" t="s">
        <v>295</v>
      </c>
      <c r="F55" s="6">
        <v>44704</v>
      </c>
      <c r="G55" s="6">
        <v>44706</v>
      </c>
      <c r="H55" s="4">
        <v>1</v>
      </c>
      <c r="I55" s="4">
        <v>2</v>
      </c>
      <c r="J55" s="4">
        <v>2</v>
      </c>
      <c r="K55" s="4" t="s">
        <v>30</v>
      </c>
      <c r="L55" s="4">
        <v>804</v>
      </c>
      <c r="M55" s="4">
        <v>804</v>
      </c>
      <c r="N55" s="4" t="s">
        <v>296</v>
      </c>
      <c r="O55" s="4" t="s">
        <v>32</v>
      </c>
      <c r="P55" s="4" t="s">
        <v>33</v>
      </c>
      <c r="Q55" s="4">
        <v>0</v>
      </c>
      <c r="R55" s="7">
        <v>44703.9157523148</v>
      </c>
      <c r="S55" s="6">
        <v>44723</v>
      </c>
      <c r="T55" s="4" t="s">
        <v>34</v>
      </c>
      <c r="U55" s="4">
        <v>804</v>
      </c>
      <c r="V55" s="4">
        <v>0</v>
      </c>
      <c r="W55" s="4">
        <v>0</v>
      </c>
      <c r="X55" s="4" t="s">
        <v>297</v>
      </c>
      <c r="Y55" s="4" t="s">
        <v>118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32" workbookViewId="0">
      <selection activeCell="A58" sqref="A58:A60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298</v>
      </c>
    </row>
    <row r="2" s="4" customFormat="1" spans="1:9">
      <c r="A2" s="5">
        <v>17919383976</v>
      </c>
      <c r="B2" s="6">
        <v>44717</v>
      </c>
      <c r="C2" s="6">
        <v>44720</v>
      </c>
      <c r="D2" s="4">
        <v>3060</v>
      </c>
      <c r="E2" s="4" t="str">
        <f>VLOOKUP(A2,HOP!A:L,12,0)</f>
        <v>3060.00</v>
      </c>
      <c r="F2" s="4" t="str">
        <f>VLOOKUP(A2,HOP!A:C,3,0)</f>
        <v>2546813</v>
      </c>
      <c r="G2" s="4">
        <f>D2-E2</f>
        <v>0</v>
      </c>
      <c r="H2" s="4" t="str">
        <f>$H$1&amp;F2</f>
        <v>，2546813</v>
      </c>
      <c r="I2" s="4" t="str">
        <f>VLOOKUP(A2,HOP!A:U,21,0)</f>
        <v>直采</v>
      </c>
    </row>
    <row r="3" s="4" customFormat="1" spans="1:9">
      <c r="A3" s="5">
        <v>17920868779</v>
      </c>
      <c r="B3" s="6">
        <v>44718</v>
      </c>
      <c r="C3" s="6">
        <v>44720</v>
      </c>
      <c r="D3" s="4">
        <v>544</v>
      </c>
      <c r="E3" s="4" t="str">
        <f>VLOOKUP(A3,HOP!A:L,12,0)</f>
        <v>544.00</v>
      </c>
      <c r="F3" s="4" t="str">
        <f>VLOOKUP(A3,HOP!A:C,3,0)</f>
        <v>2547365</v>
      </c>
      <c r="G3" s="4">
        <f t="shared" ref="G3:G34" si="0">D3-E3</f>
        <v>0</v>
      </c>
      <c r="H3" s="4" t="str">
        <f t="shared" ref="H3:H34" si="1">$H$1&amp;F3</f>
        <v>，2547365</v>
      </c>
      <c r="I3" s="4" t="str">
        <f>VLOOKUP(A3,HOP!A:U,21,0)</f>
        <v>直采</v>
      </c>
    </row>
    <row r="4" s="4" customFormat="1" spans="1:9">
      <c r="A4" s="5">
        <v>17935968951</v>
      </c>
      <c r="B4" s="6">
        <v>44719</v>
      </c>
      <c r="C4" s="6">
        <v>44720</v>
      </c>
      <c r="D4" s="4">
        <v>448</v>
      </c>
      <c r="E4" s="4" t="str">
        <f>VLOOKUP(A4,HOP!A:L,12,0)</f>
        <v>448.00</v>
      </c>
      <c r="F4" s="4" t="str">
        <f>VLOOKUP(A4,HOP!A:C,3,0)</f>
        <v>2551591</v>
      </c>
      <c r="G4" s="4">
        <f t="shared" si="0"/>
        <v>0</v>
      </c>
      <c r="H4" s="4" t="str">
        <f t="shared" si="1"/>
        <v>，2551591</v>
      </c>
      <c r="I4" s="4" t="str">
        <f>VLOOKUP(A4,HOP!A:U,21,0)</f>
        <v>直采</v>
      </c>
    </row>
    <row r="5" s="4" customFormat="1" spans="1:9">
      <c r="A5" s="5">
        <v>17941723166</v>
      </c>
      <c r="B5" s="6">
        <v>44713</v>
      </c>
      <c r="C5" s="6">
        <v>44720</v>
      </c>
      <c r="D5" s="4">
        <v>2737</v>
      </c>
      <c r="E5" s="4" t="str">
        <f>VLOOKUP(A5,HOP!A:L,12,0)</f>
        <v>2737.00</v>
      </c>
      <c r="F5" s="4" t="str">
        <f>VLOOKUP(A5,HOP!A:C,3,0)</f>
        <v>2553204</v>
      </c>
      <c r="G5" s="4">
        <f t="shared" si="0"/>
        <v>0</v>
      </c>
      <c r="H5" s="4" t="str">
        <f t="shared" si="1"/>
        <v>，2553204</v>
      </c>
      <c r="I5" s="4" t="str">
        <f>VLOOKUP(A5,HOP!A:U,21,0)</f>
        <v>直采</v>
      </c>
    </row>
    <row r="6" s="4" customFormat="1" spans="1:9">
      <c r="A6" s="5">
        <v>17961555769</v>
      </c>
      <c r="B6" s="6">
        <v>44719</v>
      </c>
      <c r="C6" s="6">
        <v>44720</v>
      </c>
      <c r="D6" s="4">
        <v>410</v>
      </c>
      <c r="E6" s="4" t="str">
        <f>VLOOKUP(A6,HOP!A:L,12,0)</f>
        <v>410.00</v>
      </c>
      <c r="F6" s="4" t="str">
        <f>VLOOKUP(A6,HOP!A:C,3,0)</f>
        <v>2557227</v>
      </c>
      <c r="G6" s="4">
        <f t="shared" si="0"/>
        <v>0</v>
      </c>
      <c r="H6" s="4" t="str">
        <f t="shared" si="1"/>
        <v>，2557227</v>
      </c>
      <c r="I6" s="4" t="str">
        <f>VLOOKUP(A6,HOP!A:U,21,0)</f>
        <v>直采</v>
      </c>
    </row>
    <row r="7" s="4" customFormat="1" spans="1:9">
      <c r="A7" s="5">
        <v>17985720582</v>
      </c>
      <c r="B7" s="6">
        <v>44712</v>
      </c>
      <c r="C7" s="6">
        <v>44720</v>
      </c>
      <c r="D7" s="4">
        <v>3904</v>
      </c>
      <c r="E7" s="4" t="str">
        <f>VLOOKUP(A7,HOP!A:L,12,0)</f>
        <v>3904.00</v>
      </c>
      <c r="F7" s="4" t="str">
        <f>VLOOKUP(A7,HOP!A:C,3,0)</f>
        <v>2562595</v>
      </c>
      <c r="G7" s="4">
        <f t="shared" si="0"/>
        <v>0</v>
      </c>
      <c r="H7" s="4" t="str">
        <f t="shared" si="1"/>
        <v>，2562595</v>
      </c>
      <c r="I7" s="4" t="str">
        <f>VLOOKUP(A7,HOP!A:U,21,0)</f>
        <v>直采</v>
      </c>
    </row>
    <row r="8" s="4" customFormat="1" spans="1:9">
      <c r="A8" s="5">
        <v>17999233300</v>
      </c>
      <c r="B8" s="6">
        <v>44718</v>
      </c>
      <c r="C8" s="6">
        <v>44720</v>
      </c>
      <c r="D8" s="4">
        <v>512</v>
      </c>
      <c r="E8" s="4" t="str">
        <f>VLOOKUP(A8,HOP!A:L,12,0)</f>
        <v>512.00</v>
      </c>
      <c r="F8" s="4" t="str">
        <f>VLOOKUP(A8,HOP!A:C,3,0)</f>
        <v>2564393</v>
      </c>
      <c r="G8" s="4">
        <f t="shared" si="0"/>
        <v>0</v>
      </c>
      <c r="H8" s="4" t="str">
        <f t="shared" si="1"/>
        <v>，2564393</v>
      </c>
      <c r="I8" s="4" t="str">
        <f>VLOOKUP(A8,HOP!A:U,21,0)</f>
        <v>直采</v>
      </c>
    </row>
    <row r="9" s="4" customFormat="1" spans="1:9">
      <c r="A9" s="5">
        <v>18005443411</v>
      </c>
      <c r="B9" s="6">
        <v>44718</v>
      </c>
      <c r="C9" s="6">
        <v>44720</v>
      </c>
      <c r="D9" s="4">
        <v>1932</v>
      </c>
      <c r="E9" s="4" t="str">
        <f>VLOOKUP(A9,HOP!A:L,12,0)</f>
        <v>1932.00</v>
      </c>
      <c r="F9" s="4" t="str">
        <f>VLOOKUP(A9,HOP!A:C,3,0)</f>
        <v>2565515</v>
      </c>
      <c r="G9" s="4">
        <f t="shared" si="0"/>
        <v>0</v>
      </c>
      <c r="H9" s="4" t="str">
        <f t="shared" si="1"/>
        <v>，2565515</v>
      </c>
      <c r="I9" s="4" t="str">
        <f>VLOOKUP(A9,HOP!A:U,21,0)</f>
        <v>直采</v>
      </c>
    </row>
    <row r="10" s="4" customFormat="1" spans="1:9">
      <c r="A10" s="5">
        <v>18016925849</v>
      </c>
      <c r="B10" s="6">
        <v>44717</v>
      </c>
      <c r="C10" s="6">
        <v>44720</v>
      </c>
      <c r="D10" s="4">
        <v>426</v>
      </c>
      <c r="E10" s="4" t="str">
        <f>VLOOKUP(A10,HOP!A:L,12,0)</f>
        <v>426.00</v>
      </c>
      <c r="F10" s="4" t="str">
        <f>VLOOKUP(A10,HOP!A:C,3,0)</f>
        <v>2567871</v>
      </c>
      <c r="G10" s="4">
        <f t="shared" si="0"/>
        <v>0</v>
      </c>
      <c r="H10" s="4" t="str">
        <f t="shared" si="1"/>
        <v>，2567871</v>
      </c>
      <c r="I10" s="4" t="str">
        <f>VLOOKUP(A10,HOP!A:U,21,0)</f>
        <v>直采</v>
      </c>
    </row>
    <row r="11" s="4" customFormat="1" spans="1:9">
      <c r="A11" s="5">
        <v>18023155377</v>
      </c>
      <c r="B11" s="6">
        <v>44718</v>
      </c>
      <c r="C11" s="6">
        <v>44720</v>
      </c>
      <c r="D11" s="4">
        <v>3680</v>
      </c>
      <c r="E11" s="4" t="str">
        <f>VLOOKUP(A11,HOP!A:L,12,0)</f>
        <v>3680.00</v>
      </c>
      <c r="F11" s="4" t="str">
        <f>VLOOKUP(A11,HOP!A:C,3,0)</f>
        <v>2569678</v>
      </c>
      <c r="G11" s="4">
        <f t="shared" si="0"/>
        <v>0</v>
      </c>
      <c r="H11" s="4" t="str">
        <f t="shared" si="1"/>
        <v>，2569678</v>
      </c>
      <c r="I11" s="4" t="str">
        <f>VLOOKUP(A11,HOP!A:U,21,0)</f>
        <v>直采</v>
      </c>
    </row>
    <row r="12" s="4" customFormat="1" spans="1:9">
      <c r="A12" s="5">
        <v>18023875748</v>
      </c>
      <c r="B12" s="6">
        <v>44718</v>
      </c>
      <c r="C12" s="6">
        <v>44720</v>
      </c>
      <c r="D12" s="4">
        <v>1284</v>
      </c>
      <c r="E12" s="4" t="str">
        <f>VLOOKUP(A12,HOP!A:L,12,0)</f>
        <v>1284.00</v>
      </c>
      <c r="F12" s="4" t="str">
        <f>VLOOKUP(A12,HOP!A:C,3,0)</f>
        <v>2569877</v>
      </c>
      <c r="G12" s="4">
        <f t="shared" si="0"/>
        <v>0</v>
      </c>
      <c r="H12" s="4" t="str">
        <f t="shared" si="1"/>
        <v>，2569877</v>
      </c>
      <c r="I12" s="4" t="str">
        <f>VLOOKUP(A12,HOP!A:U,21,0)</f>
        <v>直采</v>
      </c>
    </row>
    <row r="13" s="4" customFormat="1" spans="1:9">
      <c r="A13" s="5">
        <v>18025880256</v>
      </c>
      <c r="B13" s="6">
        <v>44719</v>
      </c>
      <c r="C13" s="6">
        <v>44720</v>
      </c>
      <c r="D13" s="4">
        <v>921</v>
      </c>
      <c r="E13" s="4" t="str">
        <f>VLOOKUP(A13,HOP!A:L,12,0)</f>
        <v>921.00</v>
      </c>
      <c r="F13" s="4" t="str">
        <f>VLOOKUP(A13,HOP!A:C,3,0)</f>
        <v>2570429</v>
      </c>
      <c r="G13" s="4">
        <f t="shared" si="0"/>
        <v>0</v>
      </c>
      <c r="H13" s="4" t="str">
        <f t="shared" si="1"/>
        <v>，2570429</v>
      </c>
      <c r="I13" s="4" t="str">
        <f>VLOOKUP(A13,HOP!A:U,21,0)</f>
        <v>直采</v>
      </c>
    </row>
    <row r="14" s="4" customFormat="1" spans="1:9">
      <c r="A14" s="5">
        <v>18025904764</v>
      </c>
      <c r="B14" s="6">
        <v>44719</v>
      </c>
      <c r="C14" s="6">
        <v>44720</v>
      </c>
      <c r="D14" s="4">
        <v>829</v>
      </c>
      <c r="E14" s="4" t="str">
        <f>VLOOKUP(A14,HOP!A:L,12,0)</f>
        <v>829.00</v>
      </c>
      <c r="F14" s="4" t="str">
        <f>VLOOKUP(A14,HOP!A:C,3,0)</f>
        <v>2570438</v>
      </c>
      <c r="G14" s="4">
        <f t="shared" si="0"/>
        <v>0</v>
      </c>
      <c r="H14" s="4" t="str">
        <f t="shared" si="1"/>
        <v>，2570438</v>
      </c>
      <c r="I14" s="4" t="str">
        <f>VLOOKUP(A14,HOP!A:U,21,0)</f>
        <v>直采</v>
      </c>
    </row>
    <row r="15" s="4" customFormat="1" spans="1:9">
      <c r="A15" s="5">
        <v>18026394632</v>
      </c>
      <c r="B15" s="6">
        <v>44719</v>
      </c>
      <c r="C15" s="6">
        <v>44720</v>
      </c>
      <c r="D15" s="4">
        <v>770</v>
      </c>
      <c r="E15" s="4" t="str">
        <f>VLOOKUP(A15,HOP!A:L,12,0)</f>
        <v>770.00</v>
      </c>
      <c r="F15" s="4" t="str">
        <f>VLOOKUP(A15,HOP!A:C,3,0)</f>
        <v>2570619</v>
      </c>
      <c r="G15" s="4">
        <f t="shared" si="0"/>
        <v>0</v>
      </c>
      <c r="H15" s="4" t="str">
        <f t="shared" si="1"/>
        <v>，2570619</v>
      </c>
      <c r="I15" s="4" t="str">
        <f>VLOOKUP(A15,HOP!A:U,21,0)</f>
        <v>直采</v>
      </c>
    </row>
    <row r="16" s="4" customFormat="1" hidden="1" spans="1:9">
      <c r="A16" s="5">
        <v>18029426706</v>
      </c>
      <c r="B16" s="6">
        <v>44719</v>
      </c>
      <c r="C16" s="6">
        <v>44720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18032510038</v>
      </c>
      <c r="B17" s="6">
        <v>44719</v>
      </c>
      <c r="C17" s="6">
        <v>44720</v>
      </c>
      <c r="D17" s="4">
        <v>305</v>
      </c>
      <c r="E17" s="4" t="str">
        <f>VLOOKUP(A17,HOP!A:L,12,0)</f>
        <v>305.00</v>
      </c>
      <c r="F17" s="4" t="str">
        <f>VLOOKUP(A17,HOP!A:C,3,0)</f>
        <v>2572157</v>
      </c>
      <c r="G17" s="4">
        <f t="shared" si="0"/>
        <v>0</v>
      </c>
      <c r="H17" s="4" t="str">
        <f t="shared" si="1"/>
        <v>，2572157</v>
      </c>
      <c r="I17" s="4" t="str">
        <f>VLOOKUP(A17,HOP!A:U,21,0)</f>
        <v>直采</v>
      </c>
    </row>
    <row r="18" s="4" customFormat="1" spans="1:9">
      <c r="A18" s="5">
        <v>18032691255</v>
      </c>
      <c r="B18" s="6">
        <v>44718</v>
      </c>
      <c r="C18" s="6">
        <v>44720</v>
      </c>
      <c r="D18" s="4">
        <v>512</v>
      </c>
      <c r="E18" s="4" t="str">
        <f>VLOOKUP(A18,HOP!A:L,12,0)</f>
        <v>512.00</v>
      </c>
      <c r="F18" s="4" t="str">
        <f>VLOOKUP(A18,HOP!A:C,3,0)</f>
        <v>2572311</v>
      </c>
      <c r="G18" s="4">
        <f t="shared" si="0"/>
        <v>0</v>
      </c>
      <c r="H18" s="4" t="str">
        <f t="shared" si="1"/>
        <v>，2572311</v>
      </c>
      <c r="I18" s="4" t="str">
        <f>VLOOKUP(A18,HOP!A:U,21,0)</f>
        <v>直采</v>
      </c>
    </row>
    <row r="19" s="4" customFormat="1" spans="1:9">
      <c r="A19" s="5">
        <v>18035489341</v>
      </c>
      <c r="B19" s="6">
        <v>44716</v>
      </c>
      <c r="C19" s="6">
        <v>44720</v>
      </c>
      <c r="D19" s="4">
        <v>880</v>
      </c>
      <c r="E19" s="4" t="str">
        <f>VLOOKUP(A19,HOP!A:L,12,0)</f>
        <v>880.00</v>
      </c>
      <c r="F19" s="4" t="str">
        <f>VLOOKUP(A19,HOP!A:C,3,0)</f>
        <v>2572884</v>
      </c>
      <c r="G19" s="4">
        <f t="shared" si="0"/>
        <v>0</v>
      </c>
      <c r="H19" s="4" t="str">
        <f t="shared" si="1"/>
        <v>，2572884</v>
      </c>
      <c r="I19" s="4" t="str">
        <f>VLOOKUP(A19,HOP!A:U,21,0)</f>
        <v>直采</v>
      </c>
    </row>
    <row r="20" s="4" customFormat="1" spans="1:9">
      <c r="A20" s="5">
        <v>18037532928</v>
      </c>
      <c r="B20" s="6">
        <v>44719</v>
      </c>
      <c r="C20" s="6">
        <v>44720</v>
      </c>
      <c r="D20" s="4">
        <v>405</v>
      </c>
      <c r="E20" s="4" t="str">
        <f>VLOOKUP(A20,HOP!A:L,12,0)</f>
        <v>405.00</v>
      </c>
      <c r="F20" s="4" t="str">
        <f>VLOOKUP(A20,HOP!A:C,3,0)</f>
        <v>2573298</v>
      </c>
      <c r="G20" s="4">
        <f t="shared" si="0"/>
        <v>0</v>
      </c>
      <c r="H20" s="4" t="str">
        <f t="shared" si="1"/>
        <v>，2573298</v>
      </c>
      <c r="I20" s="4" t="str">
        <f>VLOOKUP(A20,HOP!A:U,21,0)</f>
        <v>直采</v>
      </c>
    </row>
    <row r="21" s="4" customFormat="1" spans="1:9">
      <c r="A21" s="5">
        <v>18040328925</v>
      </c>
      <c r="B21" s="6">
        <v>44715</v>
      </c>
      <c r="C21" s="6">
        <v>44720</v>
      </c>
      <c r="D21" s="4">
        <v>10654</v>
      </c>
      <c r="E21" s="4" t="str">
        <f>VLOOKUP(A21,HOP!A:L,12,0)</f>
        <v>10654.00</v>
      </c>
      <c r="F21" s="4" t="str">
        <f>VLOOKUP(A21,HOP!A:C,3,0)</f>
        <v>2574115</v>
      </c>
      <c r="G21" s="4">
        <f t="shared" si="0"/>
        <v>0</v>
      </c>
      <c r="H21" s="4" t="str">
        <f t="shared" si="1"/>
        <v>，2574115</v>
      </c>
      <c r="I21" s="4" t="str">
        <f>VLOOKUP(A21,HOP!A:U,21,0)</f>
        <v>直采</v>
      </c>
    </row>
    <row r="22" s="4" customFormat="1" spans="1:9">
      <c r="A22" s="5">
        <v>18044240816</v>
      </c>
      <c r="B22" s="6">
        <v>44717</v>
      </c>
      <c r="C22" s="6">
        <v>44720</v>
      </c>
      <c r="D22" s="4">
        <v>2025</v>
      </c>
      <c r="E22" s="4" t="str">
        <f>VLOOKUP(A22,HOP!A:L,12,0)</f>
        <v>2025.00</v>
      </c>
      <c r="F22" s="4" t="str">
        <f>VLOOKUP(A22,HOP!A:C,3,0)</f>
        <v>2575089</v>
      </c>
      <c r="G22" s="4">
        <f t="shared" si="0"/>
        <v>0</v>
      </c>
      <c r="H22" s="4" t="str">
        <f t="shared" si="1"/>
        <v>，2575089</v>
      </c>
      <c r="I22" s="4" t="str">
        <f>VLOOKUP(A22,HOP!A:U,21,0)</f>
        <v>直采</v>
      </c>
    </row>
    <row r="23" s="4" customFormat="1" spans="1:9">
      <c r="A23" s="5">
        <v>18049389469</v>
      </c>
      <c r="B23" s="6">
        <v>44719</v>
      </c>
      <c r="C23" s="6">
        <v>44720</v>
      </c>
      <c r="D23" s="4">
        <v>437</v>
      </c>
      <c r="E23" s="4" t="str">
        <f>VLOOKUP(A23,HOP!A:L,12,0)</f>
        <v>437.00</v>
      </c>
      <c r="F23" s="4" t="str">
        <f>VLOOKUP(A23,HOP!A:C,3,0)</f>
        <v>2575983</v>
      </c>
      <c r="G23" s="4">
        <f t="shared" si="0"/>
        <v>0</v>
      </c>
      <c r="H23" s="4" t="str">
        <f t="shared" si="1"/>
        <v>，2575983</v>
      </c>
      <c r="I23" s="4" t="str">
        <f>VLOOKUP(A23,HOP!A:U,21,0)</f>
        <v>直采</v>
      </c>
    </row>
    <row r="24" s="4" customFormat="1" spans="1:9">
      <c r="A24" s="5">
        <v>18050251419</v>
      </c>
      <c r="B24" s="6">
        <v>44716</v>
      </c>
      <c r="C24" s="6">
        <v>44720</v>
      </c>
      <c r="D24" s="4">
        <v>1848</v>
      </c>
      <c r="E24" s="4" t="str">
        <f>VLOOKUP(A24,HOP!A:L,12,0)</f>
        <v>1848.00</v>
      </c>
      <c r="F24" s="4" t="str">
        <f>VLOOKUP(A24,HOP!A:C,3,0)</f>
        <v>2576291</v>
      </c>
      <c r="G24" s="4">
        <f t="shared" si="0"/>
        <v>0</v>
      </c>
      <c r="H24" s="4" t="str">
        <f t="shared" si="1"/>
        <v>，2576291</v>
      </c>
      <c r="I24" s="4" t="str">
        <f>VLOOKUP(A24,HOP!A:U,21,0)</f>
        <v>直采</v>
      </c>
    </row>
    <row r="25" s="4" customFormat="1" spans="1:9">
      <c r="A25" s="5">
        <v>18052659986</v>
      </c>
      <c r="B25" s="6">
        <v>44719</v>
      </c>
      <c r="C25" s="6">
        <v>44720</v>
      </c>
      <c r="D25" s="4">
        <v>326</v>
      </c>
      <c r="E25" s="4" t="str">
        <f>VLOOKUP(A25,HOP!A:L,12,0)</f>
        <v>326.00</v>
      </c>
      <c r="F25" s="4" t="str">
        <f>VLOOKUP(A25,HOP!A:C,3,0)</f>
        <v>2576642</v>
      </c>
      <c r="G25" s="4">
        <f t="shared" si="0"/>
        <v>0</v>
      </c>
      <c r="H25" s="4" t="str">
        <f t="shared" si="1"/>
        <v>，2576642</v>
      </c>
      <c r="I25" s="4" t="str">
        <f>VLOOKUP(A25,HOP!A:U,21,0)</f>
        <v>直采</v>
      </c>
    </row>
    <row r="26" s="4" customFormat="1" spans="1:9">
      <c r="A26" s="5">
        <v>18053569701</v>
      </c>
      <c r="B26" s="6">
        <v>44719</v>
      </c>
      <c r="C26" s="6">
        <v>44720</v>
      </c>
      <c r="D26" s="4">
        <v>295</v>
      </c>
      <c r="E26" s="4" t="str">
        <f>VLOOKUP(A26,HOP!A:L,12,0)</f>
        <v>295.00</v>
      </c>
      <c r="F26" s="4" t="str">
        <f>VLOOKUP(A26,HOP!A:C,3,0)</f>
        <v>2576751</v>
      </c>
      <c r="G26" s="4">
        <f t="shared" si="0"/>
        <v>0</v>
      </c>
      <c r="H26" s="4" t="str">
        <f t="shared" si="1"/>
        <v>，2576751</v>
      </c>
      <c r="I26" s="4" t="str">
        <f>VLOOKUP(A26,HOP!A:U,21,0)</f>
        <v>直采</v>
      </c>
    </row>
    <row r="27" s="4" customFormat="1" spans="1:9">
      <c r="A27" s="5">
        <v>18056188144</v>
      </c>
      <c r="B27" s="6">
        <v>44718</v>
      </c>
      <c r="C27" s="6">
        <v>44720</v>
      </c>
      <c r="D27" s="4">
        <v>2764</v>
      </c>
      <c r="E27" s="4" t="str">
        <f>VLOOKUP(A27,HOP!A:L,12,0)</f>
        <v>2764.00</v>
      </c>
      <c r="F27" s="4" t="str">
        <f>VLOOKUP(A27,HOP!A:C,3,0)</f>
        <v>2577188</v>
      </c>
      <c r="G27" s="4">
        <f t="shared" si="0"/>
        <v>0</v>
      </c>
      <c r="H27" s="4" t="str">
        <f t="shared" si="1"/>
        <v>，2577188</v>
      </c>
      <c r="I27" s="4" t="str">
        <f>VLOOKUP(A27,HOP!A:U,21,0)</f>
        <v>直采</v>
      </c>
    </row>
    <row r="28" s="4" customFormat="1" spans="1:9">
      <c r="A28" s="5">
        <v>18058516022</v>
      </c>
      <c r="B28" s="6">
        <v>44718</v>
      </c>
      <c r="C28" s="6">
        <v>44720</v>
      </c>
      <c r="D28" s="4">
        <v>576</v>
      </c>
      <c r="E28" s="4" t="str">
        <f>VLOOKUP(A28,HOP!A:L,12,0)</f>
        <v>576.00</v>
      </c>
      <c r="F28" s="4" t="str">
        <f>VLOOKUP(A28,HOP!A:C,3,0)</f>
        <v>2577653</v>
      </c>
      <c r="G28" s="4">
        <f t="shared" si="0"/>
        <v>0</v>
      </c>
      <c r="H28" s="4" t="str">
        <f t="shared" si="1"/>
        <v>，2577653</v>
      </c>
      <c r="I28" s="4" t="str">
        <f>VLOOKUP(A28,HOP!A:U,21,0)</f>
        <v>直采</v>
      </c>
    </row>
    <row r="29" s="4" customFormat="1" spans="1:9">
      <c r="A29" s="5">
        <v>18058732135</v>
      </c>
      <c r="B29" s="6">
        <v>44718</v>
      </c>
      <c r="C29" s="6">
        <v>44720</v>
      </c>
      <c r="D29" s="4">
        <v>5158</v>
      </c>
      <c r="E29" s="4" t="str">
        <f>VLOOKUP(A29,HOP!A:L,12,0)</f>
        <v>5158.00</v>
      </c>
      <c r="F29" s="4" t="str">
        <f>VLOOKUP(A29,HOP!A:C,3,0)</f>
        <v>2577694</v>
      </c>
      <c r="G29" s="4">
        <f t="shared" si="0"/>
        <v>0</v>
      </c>
      <c r="H29" s="4" t="str">
        <f t="shared" si="1"/>
        <v>，2577694</v>
      </c>
      <c r="I29" s="4" t="str">
        <f>VLOOKUP(A29,HOP!A:U,21,0)</f>
        <v>直采</v>
      </c>
    </row>
    <row r="30" s="4" customFormat="1" spans="1:9">
      <c r="A30" s="5">
        <v>18059858707</v>
      </c>
      <c r="B30" s="6">
        <v>44719</v>
      </c>
      <c r="C30" s="6">
        <v>44720</v>
      </c>
      <c r="D30" s="4">
        <v>265</v>
      </c>
      <c r="E30" s="4" t="str">
        <f>VLOOKUP(A30,HOP!A:L,12,0)</f>
        <v>265.00</v>
      </c>
      <c r="F30" s="4" t="str">
        <f>VLOOKUP(A30,HOP!A:C,3,0)</f>
        <v>2578037</v>
      </c>
      <c r="G30" s="4">
        <f t="shared" si="0"/>
        <v>0</v>
      </c>
      <c r="H30" s="4" t="str">
        <f t="shared" si="1"/>
        <v>，2578037</v>
      </c>
      <c r="I30" s="4" t="str">
        <f>VLOOKUP(A30,HOP!A:U,21,0)</f>
        <v>直采</v>
      </c>
    </row>
    <row r="31" s="4" customFormat="1" spans="1:9">
      <c r="A31" s="5">
        <v>18060043861</v>
      </c>
      <c r="B31" s="6">
        <v>44719</v>
      </c>
      <c r="C31" s="6">
        <v>44720</v>
      </c>
      <c r="D31" s="4">
        <v>520</v>
      </c>
      <c r="E31" s="4" t="str">
        <f>VLOOKUP(A31,HOP!A:L,12,0)</f>
        <v>520.00</v>
      </c>
      <c r="F31" s="4" t="str">
        <f>VLOOKUP(A31,HOP!A:C,3,0)</f>
        <v>2578134</v>
      </c>
      <c r="G31" s="4">
        <f t="shared" si="0"/>
        <v>0</v>
      </c>
      <c r="H31" s="4" t="str">
        <f t="shared" si="1"/>
        <v>，2578134</v>
      </c>
      <c r="I31" s="4" t="str">
        <f>VLOOKUP(A31,HOP!A:U,21,0)</f>
        <v>直采</v>
      </c>
    </row>
    <row r="32" s="4" customFormat="1" spans="1:9">
      <c r="A32" s="5">
        <v>18060092139</v>
      </c>
      <c r="B32" s="6">
        <v>44719</v>
      </c>
      <c r="C32" s="6">
        <v>44720</v>
      </c>
      <c r="D32" s="4">
        <v>520</v>
      </c>
      <c r="E32" s="4" t="str">
        <f>VLOOKUP(A32,HOP!A:L,12,0)</f>
        <v>520.00</v>
      </c>
      <c r="F32" s="4" t="str">
        <f>VLOOKUP(A32,HOP!A:C,3,0)</f>
        <v>2578168</v>
      </c>
      <c r="G32" s="4">
        <f t="shared" si="0"/>
        <v>0</v>
      </c>
      <c r="H32" s="4" t="str">
        <f t="shared" si="1"/>
        <v>，2578168</v>
      </c>
      <c r="I32" s="4" t="str">
        <f>VLOOKUP(A32,HOP!A:U,21,0)</f>
        <v>直采</v>
      </c>
    </row>
    <row r="33" s="4" customFormat="1" spans="1:9">
      <c r="A33" s="5">
        <v>18060388741</v>
      </c>
      <c r="B33" s="6">
        <v>44718</v>
      </c>
      <c r="C33" s="6">
        <v>44720</v>
      </c>
      <c r="D33" s="4">
        <v>895</v>
      </c>
      <c r="E33" s="4" t="str">
        <f>VLOOKUP(A33,HOP!A:L,12,0)</f>
        <v>895.00</v>
      </c>
      <c r="F33" s="4" t="str">
        <f>VLOOKUP(A33,HOP!A:C,3,0)</f>
        <v>2578350</v>
      </c>
      <c r="G33" s="4">
        <f t="shared" si="0"/>
        <v>0</v>
      </c>
      <c r="H33" s="4" t="str">
        <f t="shared" si="1"/>
        <v>，2578350</v>
      </c>
      <c r="I33" s="4" t="str">
        <f>VLOOKUP(A33,HOP!A:U,21,0)</f>
        <v>直采</v>
      </c>
    </row>
    <row r="34" s="4" customFormat="1" spans="1:9">
      <c r="A34" s="5">
        <v>18062034629</v>
      </c>
      <c r="B34" s="6">
        <v>44719</v>
      </c>
      <c r="C34" s="6">
        <v>44720</v>
      </c>
      <c r="D34" s="4">
        <v>2439</v>
      </c>
      <c r="E34" s="4" t="str">
        <f>VLOOKUP(A34,HOP!A:L,12,0)</f>
        <v>2439.00</v>
      </c>
      <c r="F34" s="4" t="str">
        <f>VLOOKUP(A34,HOP!A:C,3,0)</f>
        <v>2578552</v>
      </c>
      <c r="G34" s="4">
        <f t="shared" si="0"/>
        <v>0</v>
      </c>
      <c r="H34" s="4" t="str">
        <f t="shared" si="1"/>
        <v>，2578552</v>
      </c>
      <c r="I34" s="4" t="str">
        <f>VLOOKUP(A34,HOP!A:U,21,0)</f>
        <v>直采</v>
      </c>
    </row>
    <row r="35" s="4" customFormat="1" hidden="1" spans="1:9">
      <c r="A35" s="5">
        <v>18062364826</v>
      </c>
      <c r="B35" s="6">
        <v>44719</v>
      </c>
      <c r="C35" s="6">
        <v>44720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52" si="2">D35-E35</f>
        <v>#N/A</v>
      </c>
      <c r="H35" s="4" t="e">
        <f t="shared" ref="H35:H52" si="3">$H$1&amp;F35</f>
        <v>#N/A</v>
      </c>
      <c r="I35" s="4" t="e">
        <f>VLOOKUP(A35,HOP!A:U,21,0)</f>
        <v>#N/A</v>
      </c>
    </row>
    <row r="36" s="4" customFormat="1" spans="1:9">
      <c r="A36" s="5">
        <v>18062452796</v>
      </c>
      <c r="B36" s="6">
        <v>44719</v>
      </c>
      <c r="C36" s="6">
        <v>44720</v>
      </c>
      <c r="D36" s="4">
        <v>365</v>
      </c>
      <c r="E36" s="4" t="str">
        <f>VLOOKUP(A36,HOP!A:L,12,0)</f>
        <v>365.00</v>
      </c>
      <c r="F36" s="4" t="str">
        <f>VLOOKUP(A36,HOP!A:C,3,0)</f>
        <v>2578679</v>
      </c>
      <c r="G36" s="4">
        <f t="shared" si="2"/>
        <v>0</v>
      </c>
      <c r="H36" s="4" t="str">
        <f t="shared" si="3"/>
        <v>，2578679</v>
      </c>
      <c r="I36" s="4" t="str">
        <f>VLOOKUP(A36,HOP!A:U,21,0)</f>
        <v>直采</v>
      </c>
    </row>
    <row r="37" s="4" customFormat="1" spans="1:9">
      <c r="A37" s="5">
        <v>18064498402</v>
      </c>
      <c r="B37" s="6">
        <v>44719</v>
      </c>
      <c r="C37" s="6">
        <v>44720</v>
      </c>
      <c r="D37" s="4">
        <v>136</v>
      </c>
      <c r="E37" s="4" t="str">
        <f>VLOOKUP(A37,HOP!A:L,12,0)</f>
        <v>136.00</v>
      </c>
      <c r="F37" s="4" t="str">
        <f>VLOOKUP(A37,HOP!A:C,3,0)</f>
        <v>2579038</v>
      </c>
      <c r="G37" s="4">
        <f t="shared" si="2"/>
        <v>0</v>
      </c>
      <c r="H37" s="4" t="str">
        <f t="shared" si="3"/>
        <v>，2579038</v>
      </c>
      <c r="I37" s="4" t="str">
        <f>VLOOKUP(A37,HOP!A:U,21,0)</f>
        <v>直采</v>
      </c>
    </row>
    <row r="38" s="4" customFormat="1" spans="1:9">
      <c r="A38" s="5">
        <v>18064819516</v>
      </c>
      <c r="B38" s="6">
        <v>44719</v>
      </c>
      <c r="C38" s="6">
        <v>44720</v>
      </c>
      <c r="D38" s="4">
        <v>316</v>
      </c>
      <c r="E38" s="4" t="str">
        <f>VLOOKUP(A38,HOP!A:L,12,0)</f>
        <v>316.00</v>
      </c>
      <c r="F38" s="4" t="str">
        <f>VLOOKUP(A38,HOP!A:C,3,0)</f>
        <v>2579151</v>
      </c>
      <c r="G38" s="4">
        <f t="shared" si="2"/>
        <v>0</v>
      </c>
      <c r="H38" s="4" t="str">
        <f t="shared" si="3"/>
        <v>，2579151</v>
      </c>
      <c r="I38" s="4" t="str">
        <f>VLOOKUP(A38,HOP!A:U,21,0)</f>
        <v>直采</v>
      </c>
    </row>
    <row r="39" s="4" customFormat="1" spans="1:9">
      <c r="A39" s="5">
        <v>18065063612</v>
      </c>
      <c r="B39" s="6">
        <v>44719</v>
      </c>
      <c r="C39" s="6">
        <v>44720</v>
      </c>
      <c r="D39" s="4">
        <v>244</v>
      </c>
      <c r="E39" s="4" t="str">
        <f>VLOOKUP(A39,HOP!A:L,12,0)</f>
        <v>244.00</v>
      </c>
      <c r="F39" s="4" t="str">
        <f>VLOOKUP(A39,HOP!A:C,3,0)</f>
        <v>2579273</v>
      </c>
      <c r="G39" s="4">
        <f t="shared" si="2"/>
        <v>0</v>
      </c>
      <c r="H39" s="4" t="str">
        <f t="shared" si="3"/>
        <v>，2579273</v>
      </c>
      <c r="I39" s="4" t="str">
        <f>VLOOKUP(A39,HOP!A:U,21,0)</f>
        <v>直采</v>
      </c>
    </row>
    <row r="40" s="4" customFormat="1" spans="1:9">
      <c r="A40" s="5">
        <v>18064840662</v>
      </c>
      <c r="B40" s="6">
        <v>44719</v>
      </c>
      <c r="C40" s="6">
        <v>44720</v>
      </c>
      <c r="D40" s="4">
        <v>450</v>
      </c>
      <c r="E40" s="4" t="str">
        <f>VLOOKUP(A40,HOP!A:L,12,0)</f>
        <v>450.00</v>
      </c>
      <c r="F40" s="4" t="str">
        <f>VLOOKUP(A40,HOP!A:C,3,0)</f>
        <v>2579164</v>
      </c>
      <c r="G40" s="4">
        <f t="shared" si="2"/>
        <v>0</v>
      </c>
      <c r="H40" s="4" t="str">
        <f t="shared" si="3"/>
        <v>，2579164</v>
      </c>
      <c r="I40" s="4" t="str">
        <f>VLOOKUP(A40,HOP!A:U,21,0)</f>
        <v>直采</v>
      </c>
    </row>
    <row r="41" s="4" customFormat="1" spans="1:9">
      <c r="A41" s="5">
        <v>18065629178</v>
      </c>
      <c r="B41" s="6">
        <v>44719</v>
      </c>
      <c r="C41" s="6">
        <v>44720</v>
      </c>
      <c r="D41" s="4">
        <v>181</v>
      </c>
      <c r="E41" s="4" t="str">
        <f>VLOOKUP(A41,HOP!A:L,12,0)</f>
        <v>181.00</v>
      </c>
      <c r="F41" s="4" t="str">
        <f>VLOOKUP(A41,HOP!A:C,3,0)</f>
        <v>2579494</v>
      </c>
      <c r="G41" s="4">
        <f t="shared" si="2"/>
        <v>0</v>
      </c>
      <c r="H41" s="4" t="str">
        <f t="shared" si="3"/>
        <v>，2579494</v>
      </c>
      <c r="I41" s="4" t="str">
        <f>VLOOKUP(A41,HOP!A:U,21,0)</f>
        <v>直采</v>
      </c>
    </row>
    <row r="42" s="4" customFormat="1" spans="1:9">
      <c r="A42" s="5">
        <v>18065653253</v>
      </c>
      <c r="B42" s="6">
        <v>44719</v>
      </c>
      <c r="C42" s="6">
        <v>44720</v>
      </c>
      <c r="D42" s="4">
        <v>163</v>
      </c>
      <c r="E42" s="4" t="str">
        <f>VLOOKUP(A42,HOP!A:L,12,0)</f>
        <v>163.00</v>
      </c>
      <c r="F42" s="4" t="str">
        <f>VLOOKUP(A42,HOP!A:C,3,0)</f>
        <v>2579507</v>
      </c>
      <c r="G42" s="4">
        <f t="shared" si="2"/>
        <v>0</v>
      </c>
      <c r="H42" s="4" t="str">
        <f t="shared" si="3"/>
        <v>，2579507</v>
      </c>
      <c r="I42" s="4" t="str">
        <f>VLOOKUP(A42,HOP!A:U,21,0)</f>
        <v>直采</v>
      </c>
    </row>
    <row r="43" s="4" customFormat="1" spans="1:9">
      <c r="A43" s="5">
        <v>18065692524</v>
      </c>
      <c r="B43" s="6">
        <v>44719</v>
      </c>
      <c r="C43" s="6">
        <v>44720</v>
      </c>
      <c r="D43" s="4">
        <v>691</v>
      </c>
      <c r="E43" s="4" t="str">
        <f>VLOOKUP(A43,HOP!A:L,12,0)</f>
        <v>691.00</v>
      </c>
      <c r="F43" s="4" t="str">
        <f>VLOOKUP(A43,HOP!A:C,3,0)</f>
        <v>2579520</v>
      </c>
      <c r="G43" s="4">
        <f t="shared" si="2"/>
        <v>0</v>
      </c>
      <c r="H43" s="4" t="str">
        <f t="shared" si="3"/>
        <v>，2579520</v>
      </c>
      <c r="I43" s="4" t="str">
        <f>VLOOKUP(A43,HOP!A:U,21,0)</f>
        <v>直采</v>
      </c>
    </row>
    <row r="44" s="4" customFormat="1" spans="1:9">
      <c r="A44" s="5">
        <v>18064625621</v>
      </c>
      <c r="B44" s="6">
        <v>44719</v>
      </c>
      <c r="C44" s="6">
        <v>44720</v>
      </c>
      <c r="D44" s="4">
        <v>692</v>
      </c>
      <c r="E44" s="4" t="str">
        <f>VLOOKUP(A44,HOP!A:L,12,0)</f>
        <v>692.00</v>
      </c>
      <c r="F44" s="4" t="str">
        <f>VLOOKUP(A44,HOP!A:C,3,0)</f>
        <v>2579068</v>
      </c>
      <c r="G44" s="4">
        <f t="shared" si="2"/>
        <v>0</v>
      </c>
      <c r="H44" s="4" t="str">
        <f t="shared" si="3"/>
        <v>，2579068</v>
      </c>
      <c r="I44" s="4" t="str">
        <f>VLOOKUP(A44,HOP!A:U,21,0)</f>
        <v>直采</v>
      </c>
    </row>
    <row r="45" s="4" customFormat="1" spans="1:9">
      <c r="A45" s="5">
        <v>18064680605</v>
      </c>
      <c r="B45" s="6">
        <v>44719</v>
      </c>
      <c r="C45" s="6">
        <v>44720</v>
      </c>
      <c r="D45" s="4">
        <v>708</v>
      </c>
      <c r="E45" s="4" t="str">
        <f>VLOOKUP(A45,HOP!A:L,12,0)</f>
        <v>708.00</v>
      </c>
      <c r="F45" s="4" t="str">
        <f>VLOOKUP(A45,HOP!A:C,3,0)</f>
        <v>2579089</v>
      </c>
      <c r="G45" s="4">
        <f t="shared" si="2"/>
        <v>0</v>
      </c>
      <c r="H45" s="4" t="str">
        <f t="shared" si="3"/>
        <v>，2579089</v>
      </c>
      <c r="I45" s="4" t="str">
        <f>VLOOKUP(A45,HOP!A:U,21,0)</f>
        <v>直采</v>
      </c>
    </row>
    <row r="46" s="4" customFormat="1" spans="1:9">
      <c r="A46" s="5">
        <v>18065821516</v>
      </c>
      <c r="B46" s="6">
        <v>44719</v>
      </c>
      <c r="C46" s="6">
        <v>44720</v>
      </c>
      <c r="D46" s="4">
        <v>340</v>
      </c>
      <c r="E46" s="4" t="str">
        <f>VLOOKUP(A46,HOP!A:L,12,0)</f>
        <v>340.00</v>
      </c>
      <c r="F46" s="4" t="str">
        <f>VLOOKUP(A46,HOP!A:C,3,0)</f>
        <v>2579560</v>
      </c>
      <c r="G46" s="4">
        <f t="shared" si="2"/>
        <v>0</v>
      </c>
      <c r="H46" s="4" t="str">
        <f t="shared" si="3"/>
        <v>，2579560</v>
      </c>
      <c r="I46" s="4" t="str">
        <f>VLOOKUP(A46,HOP!A:U,21,0)</f>
        <v>直采</v>
      </c>
    </row>
    <row r="47" s="4" customFormat="1" hidden="1" spans="1:9">
      <c r="A47" s="5">
        <v>18066091602</v>
      </c>
      <c r="B47" s="6">
        <v>44719</v>
      </c>
      <c r="C47" s="6">
        <v>44720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18066187073</v>
      </c>
      <c r="B48" s="6">
        <v>44719</v>
      </c>
      <c r="C48" s="6">
        <v>44720</v>
      </c>
      <c r="D48" s="4">
        <v>316</v>
      </c>
      <c r="E48" s="4" t="str">
        <f>VLOOKUP(A48,HOP!A:L,12,0)</f>
        <v>316.00</v>
      </c>
      <c r="F48" s="4" t="str">
        <f>VLOOKUP(A48,HOP!A:C,3,0)</f>
        <v>2579753</v>
      </c>
      <c r="G48" s="4">
        <f t="shared" si="2"/>
        <v>0</v>
      </c>
      <c r="H48" s="4" t="str">
        <f t="shared" si="3"/>
        <v>，2579753</v>
      </c>
      <c r="I48" s="4" t="str">
        <f>VLOOKUP(A48,HOP!A:U,21,0)</f>
        <v>直采</v>
      </c>
    </row>
    <row r="49" s="4" customFormat="1" spans="1:9">
      <c r="A49" s="5">
        <v>18066233568</v>
      </c>
      <c r="B49" s="6">
        <v>44719</v>
      </c>
      <c r="C49" s="6">
        <v>44720</v>
      </c>
      <c r="D49" s="4">
        <v>443</v>
      </c>
      <c r="E49" s="4" t="str">
        <f>VLOOKUP(A49,HOP!A:L,12,0)</f>
        <v>443.00</v>
      </c>
      <c r="F49" s="4" t="str">
        <f>VLOOKUP(A49,HOP!A:C,3,0)</f>
        <v>2579783</v>
      </c>
      <c r="G49" s="4">
        <f t="shared" si="2"/>
        <v>0</v>
      </c>
      <c r="H49" s="4" t="str">
        <f t="shared" si="3"/>
        <v>，2579783</v>
      </c>
      <c r="I49" s="4" t="str">
        <f>VLOOKUP(A49,HOP!A:U,21,0)</f>
        <v>直采</v>
      </c>
    </row>
    <row r="50" s="4" customFormat="1" spans="1:9">
      <c r="A50" s="5">
        <v>18066239307</v>
      </c>
      <c r="B50" s="6">
        <v>44719</v>
      </c>
      <c r="C50" s="6">
        <v>44720</v>
      </c>
      <c r="D50" s="4">
        <v>316</v>
      </c>
      <c r="E50" s="4" t="str">
        <f>VLOOKUP(A50,HOP!A:L,12,0)</f>
        <v>316.00</v>
      </c>
      <c r="F50" s="4" t="str">
        <f>VLOOKUP(A50,HOP!A:C,3,0)</f>
        <v>2579790</v>
      </c>
      <c r="G50" s="4">
        <f t="shared" si="2"/>
        <v>0</v>
      </c>
      <c r="H50" s="4" t="str">
        <f t="shared" si="3"/>
        <v>，2579790</v>
      </c>
      <c r="I50" s="4" t="str">
        <f>VLOOKUP(A50,HOP!A:U,21,0)</f>
        <v>直采</v>
      </c>
    </row>
    <row r="51" s="4" customFormat="1" spans="1:9">
      <c r="A51" s="5">
        <v>18068137054</v>
      </c>
      <c r="B51" s="6">
        <v>44719</v>
      </c>
      <c r="C51" s="6">
        <v>44720</v>
      </c>
      <c r="D51" s="4">
        <v>316</v>
      </c>
      <c r="E51" s="4" t="str">
        <f>VLOOKUP(A51,HOP!A:L,12,0)</f>
        <v>316.00</v>
      </c>
      <c r="F51" s="4" t="str">
        <f>VLOOKUP(A51,HOP!A:C,3,0)</f>
        <v>2579901</v>
      </c>
      <c r="G51" s="4">
        <f t="shared" si="2"/>
        <v>0</v>
      </c>
      <c r="H51" s="4" t="str">
        <f t="shared" si="3"/>
        <v>，2579901</v>
      </c>
      <c r="I51" s="4" t="str">
        <f>VLOOKUP(A51,HOP!A:U,21,0)</f>
        <v>直采</v>
      </c>
    </row>
    <row r="52" s="4" customFormat="1" spans="1:9">
      <c r="A52" s="5">
        <v>17977431633</v>
      </c>
      <c r="B52" s="6">
        <v>44704</v>
      </c>
      <c r="C52" s="6">
        <v>44706</v>
      </c>
      <c r="D52" s="4">
        <v>804</v>
      </c>
      <c r="E52" s="4">
        <v>804</v>
      </c>
      <c r="F52" s="4">
        <v>2560672</v>
      </c>
      <c r="G52" s="4">
        <f t="shared" si="2"/>
        <v>0</v>
      </c>
      <c r="H52" s="4" t="str">
        <f t="shared" si="3"/>
        <v>，2560672</v>
      </c>
      <c r="I52" s="4" t="e">
        <f>VLOOKUP(A52,HOP!A:U,21,0)</f>
        <v>#N/A</v>
      </c>
    </row>
    <row r="54" spans="4:4">
      <c r="D54" s="4">
        <f>SUM(D2:D53)</f>
        <v>58762</v>
      </c>
    </row>
    <row r="58" spans="1:1">
      <c r="A58" s="4" t="s">
        <v>299</v>
      </c>
    </row>
    <row r="59" spans="1:1">
      <c r="A59" s="4" t="s">
        <v>300</v>
      </c>
    </row>
    <row r="60" spans="1:1">
      <c r="A60" s="4" t="s">
        <v>301</v>
      </c>
    </row>
  </sheetData>
  <autoFilter ref="A1:X52">
    <filterColumn colId="3">
      <filters>
        <filter val="410"/>
        <filter val="450"/>
        <filter val="691"/>
        <filter val="512"/>
        <filter val="692"/>
        <filter val="10654"/>
        <filter val="295"/>
        <filter val="895"/>
        <filter val="316"/>
        <filter val="5158"/>
        <filter val="520"/>
        <filter val="3060"/>
        <filter val="921"/>
        <filter val="163"/>
        <filter val="2764"/>
        <filter val="265"/>
        <filter val="365"/>
        <filter val="2025"/>
        <filter val="326"/>
        <filter val="426"/>
        <filter val="829"/>
        <filter val="770"/>
        <filter val="1932"/>
        <filter val="136"/>
        <filter val="576"/>
        <filter val="437"/>
        <filter val="2737"/>
        <filter val="2439"/>
        <filter val="340"/>
        <filter val="880"/>
        <filter val="3680"/>
        <filter val="181"/>
        <filter val="443"/>
        <filter val="244"/>
        <filter val="544"/>
        <filter val="804"/>
        <filter val="1284"/>
        <filter val="3904"/>
        <filter val="305"/>
        <filter val="405"/>
        <filter val="448"/>
        <filter val="708"/>
        <filter val="18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302</v>
      </c>
      <c r="B1" s="2" t="s">
        <v>303</v>
      </c>
      <c r="C1" s="2" t="s">
        <v>304</v>
      </c>
      <c r="D1" s="2" t="s">
        <v>305</v>
      </c>
      <c r="E1" s="2" t="s">
        <v>13</v>
      </c>
      <c r="F1" s="2" t="s">
        <v>5</v>
      </c>
      <c r="G1" s="2" t="s">
        <v>6</v>
      </c>
      <c r="H1" s="2" t="s">
        <v>306</v>
      </c>
      <c r="I1" s="2" t="s">
        <v>307</v>
      </c>
      <c r="J1" s="2" t="s">
        <v>308</v>
      </c>
      <c r="K1" s="2" t="s">
        <v>309</v>
      </c>
      <c r="L1" s="2" t="s">
        <v>310</v>
      </c>
      <c r="M1" s="2" t="s">
        <v>311</v>
      </c>
      <c r="N1" s="2" t="s">
        <v>312</v>
      </c>
      <c r="O1" s="2" t="s">
        <v>313</v>
      </c>
      <c r="P1" s="2" t="s">
        <v>314</v>
      </c>
      <c r="Q1" s="2" t="s">
        <v>315</v>
      </c>
      <c r="R1" s="2" t="s">
        <v>316</v>
      </c>
      <c r="S1" s="2" t="s">
        <v>317</v>
      </c>
      <c r="T1" s="2" t="s">
        <v>318</v>
      </c>
      <c r="U1" s="2" t="s">
        <v>319</v>
      </c>
    </row>
    <row r="2" s="1" customFormat="1" spans="1:21">
      <c r="A2" s="3">
        <v>18068137054</v>
      </c>
      <c r="B2" s="1" t="s">
        <v>320</v>
      </c>
      <c r="C2" s="1" t="s">
        <v>321</v>
      </c>
      <c r="D2" s="1" t="s">
        <v>322</v>
      </c>
      <c r="E2" s="1" t="s">
        <v>323</v>
      </c>
      <c r="F2" s="1" t="s">
        <v>320</v>
      </c>
      <c r="G2" s="1" t="s">
        <v>324</v>
      </c>
      <c r="H2" s="1" t="s">
        <v>325</v>
      </c>
      <c r="I2" s="1" t="s">
        <v>326</v>
      </c>
      <c r="J2" s="1" t="s">
        <v>327</v>
      </c>
      <c r="K2" s="1" t="s">
        <v>326</v>
      </c>
      <c r="L2" s="1" t="s">
        <v>326</v>
      </c>
      <c r="M2" s="1" t="s">
        <v>328</v>
      </c>
      <c r="N2" s="1" t="s">
        <v>328</v>
      </c>
      <c r="O2" s="1" t="s">
        <v>329</v>
      </c>
      <c r="P2" s="1" t="s">
        <v>330</v>
      </c>
      <c r="Q2" s="1" t="s">
        <v>331</v>
      </c>
      <c r="R2" s="1" t="s">
        <v>332</v>
      </c>
      <c r="S2" s="1" t="s">
        <v>333</v>
      </c>
      <c r="T2" s="1" t="s">
        <v>334</v>
      </c>
      <c r="U2" s="1" t="s">
        <v>335</v>
      </c>
    </row>
    <row r="3" s="1" customFormat="1" spans="1:21">
      <c r="A3" s="3">
        <v>18066239307</v>
      </c>
      <c r="B3" s="1" t="s">
        <v>320</v>
      </c>
      <c r="C3" s="1" t="s">
        <v>336</v>
      </c>
      <c r="D3" s="1" t="s">
        <v>322</v>
      </c>
      <c r="E3" s="1" t="s">
        <v>337</v>
      </c>
      <c r="F3" s="1" t="s">
        <v>320</v>
      </c>
      <c r="G3" s="1" t="s">
        <v>324</v>
      </c>
      <c r="H3" s="1" t="s">
        <v>325</v>
      </c>
      <c r="I3" s="1" t="s">
        <v>326</v>
      </c>
      <c r="J3" s="1" t="s">
        <v>327</v>
      </c>
      <c r="K3" s="1" t="s">
        <v>326</v>
      </c>
      <c r="L3" s="1" t="s">
        <v>326</v>
      </c>
      <c r="M3" s="1" t="s">
        <v>328</v>
      </c>
      <c r="N3" s="1" t="s">
        <v>328</v>
      </c>
      <c r="O3" s="1" t="s">
        <v>329</v>
      </c>
      <c r="P3" s="1" t="s">
        <v>330</v>
      </c>
      <c r="Q3" s="1" t="s">
        <v>331</v>
      </c>
      <c r="R3" s="1" t="s">
        <v>338</v>
      </c>
      <c r="S3" s="1" t="s">
        <v>333</v>
      </c>
      <c r="T3" s="1" t="s">
        <v>334</v>
      </c>
      <c r="U3" s="1" t="s">
        <v>335</v>
      </c>
    </row>
    <row r="4" s="1" customFormat="1" spans="1:21">
      <c r="A4" s="3">
        <v>18066233568</v>
      </c>
      <c r="B4" s="1" t="s">
        <v>320</v>
      </c>
      <c r="C4" s="1" t="s">
        <v>339</v>
      </c>
      <c r="D4" s="1" t="s">
        <v>340</v>
      </c>
      <c r="E4" s="1" t="s">
        <v>341</v>
      </c>
      <c r="F4" s="1" t="s">
        <v>320</v>
      </c>
      <c r="G4" s="1" t="s">
        <v>324</v>
      </c>
      <c r="H4" s="1" t="s">
        <v>325</v>
      </c>
      <c r="I4" s="1" t="s">
        <v>342</v>
      </c>
      <c r="J4" s="1" t="s">
        <v>327</v>
      </c>
      <c r="K4" s="1" t="s">
        <v>342</v>
      </c>
      <c r="L4" s="1" t="s">
        <v>342</v>
      </c>
      <c r="M4" s="1" t="s">
        <v>328</v>
      </c>
      <c r="N4" s="1" t="s">
        <v>328</v>
      </c>
      <c r="O4" s="1" t="s">
        <v>329</v>
      </c>
      <c r="P4" s="1" t="s">
        <v>330</v>
      </c>
      <c r="Q4" s="1" t="s">
        <v>331</v>
      </c>
      <c r="R4" s="1" t="s">
        <v>343</v>
      </c>
      <c r="S4" s="1" t="s">
        <v>333</v>
      </c>
      <c r="T4" s="1" t="s">
        <v>334</v>
      </c>
      <c r="U4" s="1" t="s">
        <v>335</v>
      </c>
    </row>
    <row r="5" s="1" customFormat="1" spans="1:21">
      <c r="A5" s="3">
        <v>18066187073</v>
      </c>
      <c r="B5" s="1" t="s">
        <v>320</v>
      </c>
      <c r="C5" s="1" t="s">
        <v>344</v>
      </c>
      <c r="D5" s="1" t="s">
        <v>322</v>
      </c>
      <c r="E5" s="1" t="s">
        <v>345</v>
      </c>
      <c r="F5" s="1" t="s">
        <v>320</v>
      </c>
      <c r="G5" s="1" t="s">
        <v>324</v>
      </c>
      <c r="H5" s="1" t="s">
        <v>325</v>
      </c>
      <c r="I5" s="1" t="s">
        <v>326</v>
      </c>
      <c r="J5" s="1" t="s">
        <v>327</v>
      </c>
      <c r="K5" s="1" t="s">
        <v>326</v>
      </c>
      <c r="L5" s="1" t="s">
        <v>326</v>
      </c>
      <c r="M5" s="1" t="s">
        <v>328</v>
      </c>
      <c r="N5" s="1" t="s">
        <v>328</v>
      </c>
      <c r="O5" s="1" t="s">
        <v>329</v>
      </c>
      <c r="P5" s="1" t="s">
        <v>330</v>
      </c>
      <c r="Q5" s="1" t="s">
        <v>331</v>
      </c>
      <c r="R5" s="1" t="s">
        <v>346</v>
      </c>
      <c r="S5" s="1" t="s">
        <v>333</v>
      </c>
      <c r="T5" s="1" t="s">
        <v>334</v>
      </c>
      <c r="U5" s="1" t="s">
        <v>335</v>
      </c>
    </row>
    <row r="6" s="1" customFormat="1" spans="1:21">
      <c r="A6" s="3">
        <v>18065821516</v>
      </c>
      <c r="B6" s="1" t="s">
        <v>320</v>
      </c>
      <c r="C6" s="1" t="s">
        <v>347</v>
      </c>
      <c r="D6" s="1" t="s">
        <v>348</v>
      </c>
      <c r="E6" s="1" t="s">
        <v>349</v>
      </c>
      <c r="F6" s="1" t="s">
        <v>320</v>
      </c>
      <c r="G6" s="1" t="s">
        <v>324</v>
      </c>
      <c r="H6" s="1" t="s">
        <v>325</v>
      </c>
      <c r="I6" s="1" t="s">
        <v>350</v>
      </c>
      <c r="J6" s="1" t="s">
        <v>327</v>
      </c>
      <c r="K6" s="1" t="s">
        <v>350</v>
      </c>
      <c r="L6" s="1" t="s">
        <v>350</v>
      </c>
      <c r="M6" s="1" t="s">
        <v>328</v>
      </c>
      <c r="N6" s="1" t="s">
        <v>328</v>
      </c>
      <c r="O6" s="1" t="s">
        <v>329</v>
      </c>
      <c r="P6" s="1" t="s">
        <v>330</v>
      </c>
      <c r="Q6" s="1" t="s">
        <v>331</v>
      </c>
      <c r="R6" s="1" t="s">
        <v>351</v>
      </c>
      <c r="S6" s="1" t="s">
        <v>333</v>
      </c>
      <c r="T6" s="1" t="s">
        <v>334</v>
      </c>
      <c r="U6" s="1" t="s">
        <v>335</v>
      </c>
    </row>
    <row r="7" s="1" customFormat="1" spans="1:21">
      <c r="A7" s="3">
        <v>18065692524</v>
      </c>
      <c r="B7" s="1" t="s">
        <v>320</v>
      </c>
      <c r="C7" s="1" t="s">
        <v>352</v>
      </c>
      <c r="D7" s="1" t="s">
        <v>353</v>
      </c>
      <c r="E7" s="1" t="s">
        <v>354</v>
      </c>
      <c r="F7" s="1" t="s">
        <v>320</v>
      </c>
      <c r="G7" s="1" t="s">
        <v>324</v>
      </c>
      <c r="H7" s="1" t="s">
        <v>325</v>
      </c>
      <c r="I7" s="1" t="s">
        <v>355</v>
      </c>
      <c r="J7" s="1" t="s">
        <v>327</v>
      </c>
      <c r="K7" s="1" t="s">
        <v>355</v>
      </c>
      <c r="L7" s="1" t="s">
        <v>355</v>
      </c>
      <c r="M7" s="1" t="s">
        <v>328</v>
      </c>
      <c r="N7" s="1" t="s">
        <v>328</v>
      </c>
      <c r="O7" s="1" t="s">
        <v>329</v>
      </c>
      <c r="P7" s="1" t="s">
        <v>330</v>
      </c>
      <c r="Q7" s="1" t="s">
        <v>331</v>
      </c>
      <c r="R7" s="1" t="s">
        <v>356</v>
      </c>
      <c r="S7" s="1" t="s">
        <v>333</v>
      </c>
      <c r="T7" s="1" t="s">
        <v>334</v>
      </c>
      <c r="U7" s="1" t="s">
        <v>335</v>
      </c>
    </row>
    <row r="8" s="1" customFormat="1" spans="1:21">
      <c r="A8" s="3">
        <v>18065653253</v>
      </c>
      <c r="B8" s="1" t="s">
        <v>320</v>
      </c>
      <c r="C8" s="1" t="s">
        <v>357</v>
      </c>
      <c r="D8" s="1" t="s">
        <v>358</v>
      </c>
      <c r="E8" s="1" t="s">
        <v>359</v>
      </c>
      <c r="F8" s="1" t="s">
        <v>320</v>
      </c>
      <c r="G8" s="1" t="s">
        <v>324</v>
      </c>
      <c r="H8" s="1" t="s">
        <v>325</v>
      </c>
      <c r="I8" s="1" t="s">
        <v>360</v>
      </c>
      <c r="J8" s="1" t="s">
        <v>327</v>
      </c>
      <c r="K8" s="1" t="s">
        <v>360</v>
      </c>
      <c r="L8" s="1" t="s">
        <v>360</v>
      </c>
      <c r="M8" s="1" t="s">
        <v>328</v>
      </c>
      <c r="N8" s="1" t="s">
        <v>328</v>
      </c>
      <c r="O8" s="1" t="s">
        <v>329</v>
      </c>
      <c r="P8" s="1" t="s">
        <v>330</v>
      </c>
      <c r="Q8" s="1" t="s">
        <v>331</v>
      </c>
      <c r="R8" s="1" t="s">
        <v>361</v>
      </c>
      <c r="S8" s="1" t="s">
        <v>333</v>
      </c>
      <c r="T8" s="1" t="s">
        <v>334</v>
      </c>
      <c r="U8" s="1" t="s">
        <v>335</v>
      </c>
    </row>
    <row r="9" s="1" customFormat="1" spans="1:21">
      <c r="A9" s="3">
        <v>18065629178</v>
      </c>
      <c r="B9" s="1" t="s">
        <v>320</v>
      </c>
      <c r="C9" s="1" t="s">
        <v>362</v>
      </c>
      <c r="D9" s="1" t="s">
        <v>363</v>
      </c>
      <c r="E9" s="1" t="s">
        <v>364</v>
      </c>
      <c r="F9" s="1" t="s">
        <v>320</v>
      </c>
      <c r="G9" s="1" t="s">
        <v>324</v>
      </c>
      <c r="H9" s="1" t="s">
        <v>325</v>
      </c>
      <c r="I9" s="1" t="s">
        <v>365</v>
      </c>
      <c r="J9" s="1" t="s">
        <v>327</v>
      </c>
      <c r="K9" s="1" t="s">
        <v>365</v>
      </c>
      <c r="L9" s="1" t="s">
        <v>365</v>
      </c>
      <c r="M9" s="1" t="s">
        <v>328</v>
      </c>
      <c r="N9" s="1" t="s">
        <v>328</v>
      </c>
      <c r="O9" s="1" t="s">
        <v>329</v>
      </c>
      <c r="P9" s="1" t="s">
        <v>330</v>
      </c>
      <c r="Q9" s="1" t="s">
        <v>331</v>
      </c>
      <c r="R9" s="1" t="s">
        <v>366</v>
      </c>
      <c r="S9" s="1" t="s">
        <v>333</v>
      </c>
      <c r="T9" s="1" t="s">
        <v>334</v>
      </c>
      <c r="U9" s="1" t="s">
        <v>335</v>
      </c>
    </row>
    <row r="10" s="1" customFormat="1" spans="1:21">
      <c r="A10" s="3">
        <v>18065063612</v>
      </c>
      <c r="B10" s="1" t="s">
        <v>320</v>
      </c>
      <c r="C10" s="1" t="s">
        <v>367</v>
      </c>
      <c r="D10" s="1" t="s">
        <v>368</v>
      </c>
      <c r="E10" s="1" t="s">
        <v>369</v>
      </c>
      <c r="F10" s="1" t="s">
        <v>320</v>
      </c>
      <c r="G10" s="1" t="s">
        <v>324</v>
      </c>
      <c r="H10" s="1" t="s">
        <v>325</v>
      </c>
      <c r="I10" s="1" t="s">
        <v>370</v>
      </c>
      <c r="J10" s="1" t="s">
        <v>327</v>
      </c>
      <c r="K10" s="1" t="s">
        <v>370</v>
      </c>
      <c r="L10" s="1" t="s">
        <v>370</v>
      </c>
      <c r="M10" s="1" t="s">
        <v>328</v>
      </c>
      <c r="N10" s="1" t="s">
        <v>328</v>
      </c>
      <c r="O10" s="1" t="s">
        <v>329</v>
      </c>
      <c r="P10" s="1" t="s">
        <v>330</v>
      </c>
      <c r="Q10" s="1" t="s">
        <v>331</v>
      </c>
      <c r="R10" s="1" t="s">
        <v>371</v>
      </c>
      <c r="S10" s="1" t="s">
        <v>333</v>
      </c>
      <c r="T10" s="1" t="s">
        <v>334</v>
      </c>
      <c r="U10" s="1" t="s">
        <v>335</v>
      </c>
    </row>
    <row r="11" s="1" customFormat="1" spans="1:21">
      <c r="A11" s="3">
        <v>18064840662</v>
      </c>
      <c r="B11" s="1" t="s">
        <v>320</v>
      </c>
      <c r="C11" s="1" t="s">
        <v>372</v>
      </c>
      <c r="D11" s="1" t="s">
        <v>348</v>
      </c>
      <c r="E11" s="1" t="s">
        <v>373</v>
      </c>
      <c r="F11" s="1" t="s">
        <v>320</v>
      </c>
      <c r="G11" s="1" t="s">
        <v>324</v>
      </c>
      <c r="H11" s="1" t="s">
        <v>325</v>
      </c>
      <c r="I11" s="1" t="s">
        <v>374</v>
      </c>
      <c r="J11" s="1" t="s">
        <v>327</v>
      </c>
      <c r="K11" s="1" t="s">
        <v>374</v>
      </c>
      <c r="L11" s="1" t="s">
        <v>374</v>
      </c>
      <c r="M11" s="1" t="s">
        <v>328</v>
      </c>
      <c r="N11" s="1" t="s">
        <v>328</v>
      </c>
      <c r="O11" s="1" t="s">
        <v>329</v>
      </c>
      <c r="P11" s="1" t="s">
        <v>330</v>
      </c>
      <c r="Q11" s="1" t="s">
        <v>331</v>
      </c>
      <c r="R11" s="1" t="s">
        <v>375</v>
      </c>
      <c r="S11" s="1" t="s">
        <v>333</v>
      </c>
      <c r="T11" s="1" t="s">
        <v>334</v>
      </c>
      <c r="U11" s="1" t="s">
        <v>335</v>
      </c>
    </row>
    <row r="12" s="1" customFormat="1" spans="1:21">
      <c r="A12" s="3">
        <v>18064819516</v>
      </c>
      <c r="B12" s="1" t="s">
        <v>320</v>
      </c>
      <c r="C12" s="1" t="s">
        <v>376</v>
      </c>
      <c r="D12" s="1" t="s">
        <v>322</v>
      </c>
      <c r="E12" s="1" t="s">
        <v>377</v>
      </c>
      <c r="F12" s="1" t="s">
        <v>320</v>
      </c>
      <c r="G12" s="1" t="s">
        <v>324</v>
      </c>
      <c r="H12" s="1" t="s">
        <v>325</v>
      </c>
      <c r="I12" s="1" t="s">
        <v>326</v>
      </c>
      <c r="J12" s="1" t="s">
        <v>327</v>
      </c>
      <c r="K12" s="1" t="s">
        <v>326</v>
      </c>
      <c r="L12" s="1" t="s">
        <v>326</v>
      </c>
      <c r="M12" s="1" t="s">
        <v>328</v>
      </c>
      <c r="N12" s="1" t="s">
        <v>328</v>
      </c>
      <c r="O12" s="1" t="s">
        <v>329</v>
      </c>
      <c r="P12" s="1" t="s">
        <v>330</v>
      </c>
      <c r="Q12" s="1" t="s">
        <v>331</v>
      </c>
      <c r="R12" s="1" t="s">
        <v>378</v>
      </c>
      <c r="S12" s="1" t="s">
        <v>333</v>
      </c>
      <c r="T12" s="1" t="s">
        <v>334</v>
      </c>
      <c r="U12" s="1" t="s">
        <v>335</v>
      </c>
    </row>
    <row r="13" s="1" customFormat="1" spans="1:21">
      <c r="A13" s="3">
        <v>18064680605</v>
      </c>
      <c r="B13" s="1" t="s">
        <v>379</v>
      </c>
      <c r="C13" s="1" t="s">
        <v>380</v>
      </c>
      <c r="D13" s="1" t="s">
        <v>381</v>
      </c>
      <c r="E13" s="1" t="s">
        <v>382</v>
      </c>
      <c r="F13" s="1" t="s">
        <v>320</v>
      </c>
      <c r="G13" s="1" t="s">
        <v>324</v>
      </c>
      <c r="H13" s="1" t="s">
        <v>325</v>
      </c>
      <c r="I13" s="1" t="s">
        <v>383</v>
      </c>
      <c r="J13" s="1" t="s">
        <v>327</v>
      </c>
      <c r="K13" s="1" t="s">
        <v>383</v>
      </c>
      <c r="L13" s="1" t="s">
        <v>383</v>
      </c>
      <c r="M13" s="1" t="s">
        <v>328</v>
      </c>
      <c r="N13" s="1" t="s">
        <v>328</v>
      </c>
      <c r="O13" s="1" t="s">
        <v>329</v>
      </c>
      <c r="P13" s="1" t="s">
        <v>330</v>
      </c>
      <c r="Q13" s="1" t="s">
        <v>331</v>
      </c>
      <c r="R13" s="1" t="s">
        <v>384</v>
      </c>
      <c r="S13" s="1" t="s">
        <v>333</v>
      </c>
      <c r="T13" s="1" t="s">
        <v>334</v>
      </c>
      <c r="U13" s="1" t="s">
        <v>335</v>
      </c>
    </row>
    <row r="14" s="1" customFormat="1" spans="1:21">
      <c r="A14" s="3">
        <v>18064625621</v>
      </c>
      <c r="B14" s="1" t="s">
        <v>379</v>
      </c>
      <c r="C14" s="1" t="s">
        <v>385</v>
      </c>
      <c r="D14" s="1" t="s">
        <v>381</v>
      </c>
      <c r="E14" s="1" t="s">
        <v>382</v>
      </c>
      <c r="F14" s="1" t="s">
        <v>320</v>
      </c>
      <c r="G14" s="1" t="s">
        <v>324</v>
      </c>
      <c r="H14" s="1" t="s">
        <v>325</v>
      </c>
      <c r="I14" s="1" t="s">
        <v>386</v>
      </c>
      <c r="J14" s="1" t="s">
        <v>327</v>
      </c>
      <c r="K14" s="1" t="s">
        <v>386</v>
      </c>
      <c r="L14" s="1" t="s">
        <v>386</v>
      </c>
      <c r="M14" s="1" t="s">
        <v>328</v>
      </c>
      <c r="N14" s="1" t="s">
        <v>328</v>
      </c>
      <c r="O14" s="1" t="s">
        <v>329</v>
      </c>
      <c r="P14" s="1" t="s">
        <v>330</v>
      </c>
      <c r="Q14" s="1" t="s">
        <v>331</v>
      </c>
      <c r="R14" s="1" t="s">
        <v>387</v>
      </c>
      <c r="S14" s="1" t="s">
        <v>333</v>
      </c>
      <c r="T14" s="1" t="s">
        <v>334</v>
      </c>
      <c r="U14" s="1" t="s">
        <v>335</v>
      </c>
    </row>
    <row r="15" s="1" customFormat="1" spans="1:21">
      <c r="A15" s="3">
        <v>18064498402</v>
      </c>
      <c r="B15" s="1" t="s">
        <v>379</v>
      </c>
      <c r="C15" s="1" t="s">
        <v>388</v>
      </c>
      <c r="D15" s="1" t="s">
        <v>389</v>
      </c>
      <c r="E15" s="1" t="s">
        <v>390</v>
      </c>
      <c r="F15" s="1" t="s">
        <v>320</v>
      </c>
      <c r="G15" s="1" t="s">
        <v>324</v>
      </c>
      <c r="H15" s="1" t="s">
        <v>325</v>
      </c>
      <c r="I15" s="1" t="s">
        <v>391</v>
      </c>
      <c r="J15" s="1" t="s">
        <v>327</v>
      </c>
      <c r="K15" s="1" t="s">
        <v>391</v>
      </c>
      <c r="L15" s="1" t="s">
        <v>391</v>
      </c>
      <c r="M15" s="1" t="s">
        <v>328</v>
      </c>
      <c r="N15" s="1" t="s">
        <v>328</v>
      </c>
      <c r="O15" s="1" t="s">
        <v>329</v>
      </c>
      <c r="P15" s="1" t="s">
        <v>330</v>
      </c>
      <c r="Q15" s="1" t="s">
        <v>331</v>
      </c>
      <c r="R15" s="1" t="s">
        <v>392</v>
      </c>
      <c r="S15" s="1" t="s">
        <v>333</v>
      </c>
      <c r="T15" s="1" t="s">
        <v>334</v>
      </c>
      <c r="U15" s="1" t="s">
        <v>335</v>
      </c>
    </row>
    <row r="16" s="1" customFormat="1" spans="1:21">
      <c r="A16" s="3">
        <v>18062452796</v>
      </c>
      <c r="B16" s="1" t="s">
        <v>379</v>
      </c>
      <c r="C16" s="1" t="s">
        <v>393</v>
      </c>
      <c r="D16" s="1" t="s">
        <v>394</v>
      </c>
      <c r="E16" s="1" t="s">
        <v>395</v>
      </c>
      <c r="F16" s="1" t="s">
        <v>320</v>
      </c>
      <c r="G16" s="1" t="s">
        <v>324</v>
      </c>
      <c r="H16" s="1" t="s">
        <v>325</v>
      </c>
      <c r="I16" s="1" t="s">
        <v>396</v>
      </c>
      <c r="J16" s="1" t="s">
        <v>327</v>
      </c>
      <c r="K16" s="1" t="s">
        <v>396</v>
      </c>
      <c r="L16" s="1" t="s">
        <v>396</v>
      </c>
      <c r="M16" s="1" t="s">
        <v>328</v>
      </c>
      <c r="N16" s="1" t="s">
        <v>328</v>
      </c>
      <c r="O16" s="1" t="s">
        <v>329</v>
      </c>
      <c r="P16" s="1" t="s">
        <v>330</v>
      </c>
      <c r="Q16" s="1" t="s">
        <v>331</v>
      </c>
      <c r="R16" s="1" t="s">
        <v>397</v>
      </c>
      <c r="S16" s="1" t="s">
        <v>333</v>
      </c>
      <c r="T16" s="1" t="s">
        <v>334</v>
      </c>
      <c r="U16" s="1" t="s">
        <v>335</v>
      </c>
    </row>
    <row r="17" s="1" customFormat="1" spans="1:21">
      <c r="A17" s="3">
        <v>18062034629</v>
      </c>
      <c r="B17" s="1" t="s">
        <v>379</v>
      </c>
      <c r="C17" s="1" t="s">
        <v>398</v>
      </c>
      <c r="D17" s="1" t="s">
        <v>381</v>
      </c>
      <c r="E17" s="1" t="s">
        <v>399</v>
      </c>
      <c r="F17" s="1" t="s">
        <v>320</v>
      </c>
      <c r="G17" s="1" t="s">
        <v>324</v>
      </c>
      <c r="H17" s="1" t="s">
        <v>325</v>
      </c>
      <c r="I17" s="1" t="s">
        <v>400</v>
      </c>
      <c r="J17" s="1" t="s">
        <v>327</v>
      </c>
      <c r="K17" s="1" t="s">
        <v>400</v>
      </c>
      <c r="L17" s="1" t="s">
        <v>400</v>
      </c>
      <c r="M17" s="1" t="s">
        <v>328</v>
      </c>
      <c r="N17" s="1" t="s">
        <v>328</v>
      </c>
      <c r="O17" s="1" t="s">
        <v>329</v>
      </c>
      <c r="P17" s="1" t="s">
        <v>330</v>
      </c>
      <c r="Q17" s="1" t="s">
        <v>331</v>
      </c>
      <c r="R17" s="1" t="s">
        <v>401</v>
      </c>
      <c r="S17" s="1" t="s">
        <v>333</v>
      </c>
      <c r="T17" s="1" t="s">
        <v>334</v>
      </c>
      <c r="U17" s="1" t="s">
        <v>335</v>
      </c>
    </row>
    <row r="18" s="1" customFormat="1" spans="1:21">
      <c r="A18" s="3">
        <v>18060388741</v>
      </c>
      <c r="B18" s="1" t="s">
        <v>379</v>
      </c>
      <c r="C18" s="1" t="s">
        <v>402</v>
      </c>
      <c r="D18" s="1" t="s">
        <v>403</v>
      </c>
      <c r="E18" s="1" t="s">
        <v>404</v>
      </c>
      <c r="F18" s="1" t="s">
        <v>379</v>
      </c>
      <c r="G18" s="1" t="s">
        <v>324</v>
      </c>
      <c r="H18" s="1" t="s">
        <v>325</v>
      </c>
      <c r="I18" s="1" t="s">
        <v>405</v>
      </c>
      <c r="J18" s="1" t="s">
        <v>327</v>
      </c>
      <c r="K18" s="1" t="s">
        <v>405</v>
      </c>
      <c r="L18" s="1" t="s">
        <v>405</v>
      </c>
      <c r="M18" s="1" t="s">
        <v>328</v>
      </c>
      <c r="N18" s="1" t="s">
        <v>328</v>
      </c>
      <c r="O18" s="1" t="s">
        <v>329</v>
      </c>
      <c r="P18" s="1" t="s">
        <v>330</v>
      </c>
      <c r="Q18" s="1" t="s">
        <v>331</v>
      </c>
      <c r="R18" s="1" t="s">
        <v>406</v>
      </c>
      <c r="S18" s="1" t="s">
        <v>333</v>
      </c>
      <c r="T18" s="1" t="s">
        <v>334</v>
      </c>
      <c r="U18" s="1" t="s">
        <v>335</v>
      </c>
    </row>
    <row r="19" s="1" customFormat="1" spans="1:21">
      <c r="A19" s="3">
        <v>18060092139</v>
      </c>
      <c r="B19" s="1" t="s">
        <v>379</v>
      </c>
      <c r="C19" s="1" t="s">
        <v>407</v>
      </c>
      <c r="D19" s="1" t="s">
        <v>408</v>
      </c>
      <c r="E19" s="1" t="s">
        <v>409</v>
      </c>
      <c r="F19" s="1" t="s">
        <v>320</v>
      </c>
      <c r="G19" s="1" t="s">
        <v>324</v>
      </c>
      <c r="H19" s="1" t="s">
        <v>325</v>
      </c>
      <c r="I19" s="1" t="s">
        <v>410</v>
      </c>
      <c r="J19" s="1" t="s">
        <v>327</v>
      </c>
      <c r="K19" s="1" t="s">
        <v>410</v>
      </c>
      <c r="L19" s="1" t="s">
        <v>410</v>
      </c>
      <c r="M19" s="1" t="s">
        <v>328</v>
      </c>
      <c r="N19" s="1" t="s">
        <v>328</v>
      </c>
      <c r="O19" s="1" t="s">
        <v>329</v>
      </c>
      <c r="P19" s="1" t="s">
        <v>330</v>
      </c>
      <c r="Q19" s="1" t="s">
        <v>331</v>
      </c>
      <c r="R19" s="1" t="s">
        <v>411</v>
      </c>
      <c r="S19" s="1" t="s">
        <v>333</v>
      </c>
      <c r="T19" s="1" t="s">
        <v>334</v>
      </c>
      <c r="U19" s="1" t="s">
        <v>335</v>
      </c>
    </row>
    <row r="20" s="1" customFormat="1" spans="1:21">
      <c r="A20" s="3">
        <v>18060043861</v>
      </c>
      <c r="B20" s="1" t="s">
        <v>379</v>
      </c>
      <c r="C20" s="1" t="s">
        <v>412</v>
      </c>
      <c r="D20" s="1" t="s">
        <v>408</v>
      </c>
      <c r="E20" s="1" t="s">
        <v>413</v>
      </c>
      <c r="F20" s="1" t="s">
        <v>320</v>
      </c>
      <c r="G20" s="1" t="s">
        <v>324</v>
      </c>
      <c r="H20" s="1" t="s">
        <v>325</v>
      </c>
      <c r="I20" s="1" t="s">
        <v>410</v>
      </c>
      <c r="J20" s="1" t="s">
        <v>327</v>
      </c>
      <c r="K20" s="1" t="s">
        <v>410</v>
      </c>
      <c r="L20" s="1" t="s">
        <v>410</v>
      </c>
      <c r="M20" s="1" t="s">
        <v>328</v>
      </c>
      <c r="N20" s="1" t="s">
        <v>328</v>
      </c>
      <c r="O20" s="1" t="s">
        <v>329</v>
      </c>
      <c r="P20" s="1" t="s">
        <v>330</v>
      </c>
      <c r="Q20" s="1" t="s">
        <v>331</v>
      </c>
      <c r="R20" s="1" t="s">
        <v>414</v>
      </c>
      <c r="S20" s="1" t="s">
        <v>333</v>
      </c>
      <c r="T20" s="1" t="s">
        <v>334</v>
      </c>
      <c r="U20" s="1" t="s">
        <v>335</v>
      </c>
    </row>
    <row r="21" s="1" customFormat="1" spans="1:21">
      <c r="A21" s="3">
        <v>18059858707</v>
      </c>
      <c r="B21" s="1" t="s">
        <v>379</v>
      </c>
      <c r="C21" s="1" t="s">
        <v>415</v>
      </c>
      <c r="D21" s="1" t="s">
        <v>394</v>
      </c>
      <c r="E21" s="1" t="s">
        <v>416</v>
      </c>
      <c r="F21" s="1" t="s">
        <v>320</v>
      </c>
      <c r="G21" s="1" t="s">
        <v>324</v>
      </c>
      <c r="H21" s="1" t="s">
        <v>325</v>
      </c>
      <c r="I21" s="1" t="s">
        <v>417</v>
      </c>
      <c r="J21" s="1" t="s">
        <v>327</v>
      </c>
      <c r="K21" s="1" t="s">
        <v>417</v>
      </c>
      <c r="L21" s="1" t="s">
        <v>417</v>
      </c>
      <c r="M21" s="1" t="s">
        <v>328</v>
      </c>
      <c r="N21" s="1" t="s">
        <v>328</v>
      </c>
      <c r="O21" s="1" t="s">
        <v>329</v>
      </c>
      <c r="P21" s="1" t="s">
        <v>330</v>
      </c>
      <c r="Q21" s="1" t="s">
        <v>331</v>
      </c>
      <c r="R21" s="1" t="s">
        <v>418</v>
      </c>
      <c r="S21" s="1" t="s">
        <v>333</v>
      </c>
      <c r="T21" s="1" t="s">
        <v>334</v>
      </c>
      <c r="U21" s="1" t="s">
        <v>335</v>
      </c>
    </row>
    <row r="22" s="1" customFormat="1" spans="1:21">
      <c r="A22" s="3">
        <v>18058732135</v>
      </c>
      <c r="B22" s="1" t="s">
        <v>419</v>
      </c>
      <c r="C22" s="1" t="s">
        <v>420</v>
      </c>
      <c r="D22" s="1" t="s">
        <v>421</v>
      </c>
      <c r="E22" s="1" t="s">
        <v>422</v>
      </c>
      <c r="F22" s="1" t="s">
        <v>379</v>
      </c>
      <c r="G22" s="1" t="s">
        <v>324</v>
      </c>
      <c r="H22" s="1" t="s">
        <v>325</v>
      </c>
      <c r="I22" s="1" t="s">
        <v>423</v>
      </c>
      <c r="J22" s="1" t="s">
        <v>327</v>
      </c>
      <c r="K22" s="1" t="s">
        <v>423</v>
      </c>
      <c r="L22" s="1" t="s">
        <v>423</v>
      </c>
      <c r="M22" s="1" t="s">
        <v>328</v>
      </c>
      <c r="N22" s="1" t="s">
        <v>328</v>
      </c>
      <c r="O22" s="1" t="s">
        <v>329</v>
      </c>
      <c r="P22" s="1" t="s">
        <v>330</v>
      </c>
      <c r="Q22" s="1" t="s">
        <v>331</v>
      </c>
      <c r="R22" s="1" t="s">
        <v>424</v>
      </c>
      <c r="S22" s="1" t="s">
        <v>333</v>
      </c>
      <c r="T22" s="1" t="s">
        <v>334</v>
      </c>
      <c r="U22" s="1" t="s">
        <v>335</v>
      </c>
    </row>
    <row r="23" s="1" customFormat="1" spans="1:21">
      <c r="A23" s="3">
        <v>18023875748</v>
      </c>
      <c r="B23" s="1" t="s">
        <v>425</v>
      </c>
      <c r="C23" s="1" t="s">
        <v>426</v>
      </c>
      <c r="D23" s="1" t="s">
        <v>427</v>
      </c>
      <c r="E23" s="1" t="s">
        <v>428</v>
      </c>
      <c r="F23" s="1" t="s">
        <v>379</v>
      </c>
      <c r="G23" s="1" t="s">
        <v>324</v>
      </c>
      <c r="H23" s="1" t="s">
        <v>325</v>
      </c>
      <c r="I23" s="1" t="s">
        <v>429</v>
      </c>
      <c r="J23" s="1" t="s">
        <v>327</v>
      </c>
      <c r="K23" s="1" t="s">
        <v>429</v>
      </c>
      <c r="L23" s="1" t="s">
        <v>429</v>
      </c>
      <c r="M23" s="1" t="s">
        <v>328</v>
      </c>
      <c r="N23" s="1" t="s">
        <v>328</v>
      </c>
      <c r="O23" s="1" t="s">
        <v>329</v>
      </c>
      <c r="P23" s="1" t="s">
        <v>330</v>
      </c>
      <c r="Q23" s="1" t="s">
        <v>331</v>
      </c>
      <c r="R23" s="1" t="s">
        <v>430</v>
      </c>
      <c r="S23" s="1" t="s">
        <v>333</v>
      </c>
      <c r="T23" s="1" t="s">
        <v>334</v>
      </c>
      <c r="U23" s="1" t="s">
        <v>335</v>
      </c>
    </row>
    <row r="24" s="1" customFormat="1" spans="1:21">
      <c r="A24" s="3">
        <v>17881741139</v>
      </c>
      <c r="B24" s="1" t="s">
        <v>431</v>
      </c>
      <c r="C24" s="1" t="s">
        <v>432</v>
      </c>
      <c r="D24" s="1" t="s">
        <v>433</v>
      </c>
      <c r="E24" s="1" t="s">
        <v>434</v>
      </c>
      <c r="F24" s="1" t="s">
        <v>379</v>
      </c>
      <c r="G24" s="1" t="s">
        <v>324</v>
      </c>
      <c r="H24" s="1" t="s">
        <v>325</v>
      </c>
      <c r="I24" s="1" t="s">
        <v>435</v>
      </c>
      <c r="J24" s="1" t="s">
        <v>327</v>
      </c>
      <c r="K24" s="1" t="s">
        <v>435</v>
      </c>
      <c r="L24" s="1" t="s">
        <v>435</v>
      </c>
      <c r="M24" s="1" t="s">
        <v>328</v>
      </c>
      <c r="N24" s="1" t="s">
        <v>328</v>
      </c>
      <c r="O24" s="1" t="s">
        <v>329</v>
      </c>
      <c r="P24" s="1" t="s">
        <v>330</v>
      </c>
      <c r="Q24" s="1" t="s">
        <v>331</v>
      </c>
      <c r="R24" s="1" t="s">
        <v>436</v>
      </c>
      <c r="S24" s="1" t="s">
        <v>333</v>
      </c>
      <c r="T24" s="1" t="s">
        <v>334</v>
      </c>
      <c r="U24" s="1" t="s">
        <v>335</v>
      </c>
    </row>
    <row r="25" s="1" customFormat="1" spans="1:21">
      <c r="A25" s="3">
        <v>17919383976</v>
      </c>
      <c r="B25" s="1" t="s">
        <v>437</v>
      </c>
      <c r="C25" s="1" t="s">
        <v>438</v>
      </c>
      <c r="D25" s="1" t="s">
        <v>439</v>
      </c>
      <c r="E25" s="1" t="s">
        <v>440</v>
      </c>
      <c r="F25" s="1" t="s">
        <v>419</v>
      </c>
      <c r="G25" s="1" t="s">
        <v>324</v>
      </c>
      <c r="H25" s="1" t="s">
        <v>325</v>
      </c>
      <c r="I25" s="1" t="s">
        <v>441</v>
      </c>
      <c r="J25" s="1" t="s">
        <v>327</v>
      </c>
      <c r="K25" s="1" t="s">
        <v>441</v>
      </c>
      <c r="L25" s="1" t="s">
        <v>441</v>
      </c>
      <c r="M25" s="1" t="s">
        <v>328</v>
      </c>
      <c r="N25" s="1" t="s">
        <v>328</v>
      </c>
      <c r="O25" s="1" t="s">
        <v>329</v>
      </c>
      <c r="P25" s="1" t="s">
        <v>330</v>
      </c>
      <c r="Q25" s="1" t="s">
        <v>331</v>
      </c>
      <c r="R25" s="1" t="s">
        <v>442</v>
      </c>
      <c r="S25" s="1" t="s">
        <v>333</v>
      </c>
      <c r="T25" s="1" t="s">
        <v>334</v>
      </c>
      <c r="U25" s="1" t="s">
        <v>335</v>
      </c>
    </row>
    <row r="26" s="1" customFormat="1" spans="1:21">
      <c r="A26" s="3">
        <v>18049389469</v>
      </c>
      <c r="B26" s="1" t="s">
        <v>443</v>
      </c>
      <c r="C26" s="1" t="s">
        <v>444</v>
      </c>
      <c r="D26" s="1" t="s">
        <v>403</v>
      </c>
      <c r="E26" s="1" t="s">
        <v>445</v>
      </c>
      <c r="F26" s="1" t="s">
        <v>320</v>
      </c>
      <c r="G26" s="1" t="s">
        <v>324</v>
      </c>
      <c r="H26" s="1" t="s">
        <v>325</v>
      </c>
      <c r="I26" s="1" t="s">
        <v>446</v>
      </c>
      <c r="J26" s="1" t="s">
        <v>327</v>
      </c>
      <c r="K26" s="1" t="s">
        <v>446</v>
      </c>
      <c r="L26" s="1" t="s">
        <v>446</v>
      </c>
      <c r="M26" s="1" t="s">
        <v>328</v>
      </c>
      <c r="N26" s="1" t="s">
        <v>328</v>
      </c>
      <c r="O26" s="1" t="s">
        <v>329</v>
      </c>
      <c r="P26" s="1" t="s">
        <v>330</v>
      </c>
      <c r="Q26" s="1" t="s">
        <v>331</v>
      </c>
      <c r="R26" s="1" t="s">
        <v>447</v>
      </c>
      <c r="S26" s="1" t="s">
        <v>333</v>
      </c>
      <c r="T26" s="1" t="s">
        <v>334</v>
      </c>
      <c r="U26" s="1" t="s">
        <v>335</v>
      </c>
    </row>
    <row r="27" s="1" customFormat="1" spans="1:21">
      <c r="A27" s="3">
        <v>17920868779</v>
      </c>
      <c r="B27" s="1" t="s">
        <v>437</v>
      </c>
      <c r="C27" s="1" t="s">
        <v>448</v>
      </c>
      <c r="D27" s="1" t="s">
        <v>449</v>
      </c>
      <c r="E27" s="1" t="s">
        <v>450</v>
      </c>
      <c r="F27" s="1" t="s">
        <v>379</v>
      </c>
      <c r="G27" s="1" t="s">
        <v>324</v>
      </c>
      <c r="H27" s="1" t="s">
        <v>325</v>
      </c>
      <c r="I27" s="1" t="s">
        <v>451</v>
      </c>
      <c r="J27" s="1" t="s">
        <v>327</v>
      </c>
      <c r="K27" s="1" t="s">
        <v>451</v>
      </c>
      <c r="L27" s="1" t="s">
        <v>451</v>
      </c>
      <c r="M27" s="1" t="s">
        <v>328</v>
      </c>
      <c r="N27" s="1" t="s">
        <v>328</v>
      </c>
      <c r="O27" s="1" t="s">
        <v>329</v>
      </c>
      <c r="P27" s="1" t="s">
        <v>330</v>
      </c>
      <c r="Q27" s="1" t="s">
        <v>331</v>
      </c>
      <c r="R27" s="1" t="s">
        <v>452</v>
      </c>
      <c r="S27" s="1" t="s">
        <v>333</v>
      </c>
      <c r="T27" s="1" t="s">
        <v>334</v>
      </c>
      <c r="U27" s="1" t="s">
        <v>335</v>
      </c>
    </row>
    <row r="28" s="1" customFormat="1" spans="1:21">
      <c r="A28" s="3">
        <v>18005443411</v>
      </c>
      <c r="B28" s="1" t="s">
        <v>453</v>
      </c>
      <c r="C28" s="1" t="s">
        <v>454</v>
      </c>
      <c r="D28" s="1" t="s">
        <v>455</v>
      </c>
      <c r="E28" s="1" t="s">
        <v>456</v>
      </c>
      <c r="F28" s="1" t="s">
        <v>379</v>
      </c>
      <c r="G28" s="1" t="s">
        <v>324</v>
      </c>
      <c r="H28" s="1" t="s">
        <v>325</v>
      </c>
      <c r="I28" s="1" t="s">
        <v>457</v>
      </c>
      <c r="J28" s="1" t="s">
        <v>327</v>
      </c>
      <c r="K28" s="1" t="s">
        <v>457</v>
      </c>
      <c r="L28" s="1" t="s">
        <v>457</v>
      </c>
      <c r="M28" s="1" t="s">
        <v>328</v>
      </c>
      <c r="N28" s="1" t="s">
        <v>328</v>
      </c>
      <c r="O28" s="1" t="s">
        <v>329</v>
      </c>
      <c r="P28" s="1" t="s">
        <v>330</v>
      </c>
      <c r="Q28" s="1" t="s">
        <v>331</v>
      </c>
      <c r="R28" s="1" t="s">
        <v>458</v>
      </c>
      <c r="S28" s="1" t="s">
        <v>333</v>
      </c>
      <c r="T28" s="1" t="s">
        <v>334</v>
      </c>
      <c r="U28" s="1" t="s">
        <v>335</v>
      </c>
    </row>
    <row r="29" s="1" customFormat="1" spans="1:21">
      <c r="A29" s="3">
        <v>17941723166</v>
      </c>
      <c r="B29" s="1" t="s">
        <v>459</v>
      </c>
      <c r="C29" s="1" t="s">
        <v>460</v>
      </c>
      <c r="D29" s="1" t="s">
        <v>461</v>
      </c>
      <c r="E29" s="1" t="s">
        <v>462</v>
      </c>
      <c r="F29" s="1" t="s">
        <v>463</v>
      </c>
      <c r="G29" s="1" t="s">
        <v>324</v>
      </c>
      <c r="H29" s="1" t="s">
        <v>325</v>
      </c>
      <c r="I29" s="1" t="s">
        <v>464</v>
      </c>
      <c r="J29" s="1" t="s">
        <v>327</v>
      </c>
      <c r="K29" s="1" t="s">
        <v>464</v>
      </c>
      <c r="L29" s="1" t="s">
        <v>464</v>
      </c>
      <c r="M29" s="1" t="s">
        <v>328</v>
      </c>
      <c r="N29" s="1" t="s">
        <v>328</v>
      </c>
      <c r="O29" s="1" t="s">
        <v>329</v>
      </c>
      <c r="P29" s="1" t="s">
        <v>330</v>
      </c>
      <c r="Q29" s="1" t="s">
        <v>331</v>
      </c>
      <c r="R29" s="1" t="s">
        <v>465</v>
      </c>
      <c r="S29" s="1" t="s">
        <v>333</v>
      </c>
      <c r="T29" s="1" t="s">
        <v>334</v>
      </c>
      <c r="U29" s="1" t="s">
        <v>335</v>
      </c>
    </row>
    <row r="30" s="1" customFormat="1" spans="1:21">
      <c r="A30" s="3">
        <v>17844523041</v>
      </c>
      <c r="B30" s="1" t="s">
        <v>466</v>
      </c>
      <c r="C30" s="1" t="s">
        <v>467</v>
      </c>
      <c r="D30" s="1" t="s">
        <v>461</v>
      </c>
      <c r="E30" s="1" t="s">
        <v>468</v>
      </c>
      <c r="F30" s="1" t="s">
        <v>320</v>
      </c>
      <c r="G30" s="1" t="s">
        <v>324</v>
      </c>
      <c r="H30" s="1" t="s">
        <v>325</v>
      </c>
      <c r="I30" s="1" t="s">
        <v>469</v>
      </c>
      <c r="J30" s="1" t="s">
        <v>327</v>
      </c>
      <c r="K30" s="1" t="s">
        <v>469</v>
      </c>
      <c r="L30" s="1" t="s">
        <v>469</v>
      </c>
      <c r="M30" s="1" t="s">
        <v>328</v>
      </c>
      <c r="N30" s="1" t="s">
        <v>328</v>
      </c>
      <c r="O30" s="1" t="s">
        <v>329</v>
      </c>
      <c r="P30" s="1" t="s">
        <v>330</v>
      </c>
      <c r="Q30" s="1" t="s">
        <v>331</v>
      </c>
      <c r="R30" s="1" t="s">
        <v>470</v>
      </c>
      <c r="S30" s="1" t="s">
        <v>333</v>
      </c>
      <c r="T30" s="1" t="s">
        <v>334</v>
      </c>
      <c r="U30" s="1" t="s">
        <v>335</v>
      </c>
    </row>
    <row r="31" s="1" customFormat="1" spans="1:21">
      <c r="A31" s="3">
        <v>18056188144</v>
      </c>
      <c r="B31" s="1" t="s">
        <v>419</v>
      </c>
      <c r="C31" s="1" t="s">
        <v>471</v>
      </c>
      <c r="D31" s="1" t="s">
        <v>353</v>
      </c>
      <c r="E31" s="1" t="s">
        <v>472</v>
      </c>
      <c r="F31" s="1" t="s">
        <v>379</v>
      </c>
      <c r="G31" s="1" t="s">
        <v>324</v>
      </c>
      <c r="H31" s="1" t="s">
        <v>325</v>
      </c>
      <c r="I31" s="1" t="s">
        <v>473</v>
      </c>
      <c r="J31" s="1" t="s">
        <v>327</v>
      </c>
      <c r="K31" s="1" t="s">
        <v>473</v>
      </c>
      <c r="L31" s="1" t="s">
        <v>473</v>
      </c>
      <c r="M31" s="1" t="s">
        <v>328</v>
      </c>
      <c r="N31" s="1" t="s">
        <v>328</v>
      </c>
      <c r="O31" s="1" t="s">
        <v>329</v>
      </c>
      <c r="P31" s="1" t="s">
        <v>330</v>
      </c>
      <c r="Q31" s="1" t="s">
        <v>331</v>
      </c>
      <c r="R31" s="1" t="s">
        <v>474</v>
      </c>
      <c r="S31" s="1" t="s">
        <v>333</v>
      </c>
      <c r="T31" s="1" t="s">
        <v>334</v>
      </c>
      <c r="U31" s="1" t="s">
        <v>335</v>
      </c>
    </row>
    <row r="32" s="1" customFormat="1" spans="1:21">
      <c r="A32" s="3">
        <v>18050251419</v>
      </c>
      <c r="B32" s="1" t="s">
        <v>443</v>
      </c>
      <c r="C32" s="1" t="s">
        <v>475</v>
      </c>
      <c r="D32" s="1" t="s">
        <v>476</v>
      </c>
      <c r="E32" s="1" t="s">
        <v>477</v>
      </c>
      <c r="F32" s="1" t="s">
        <v>443</v>
      </c>
      <c r="G32" s="1" t="s">
        <v>324</v>
      </c>
      <c r="H32" s="1" t="s">
        <v>325</v>
      </c>
      <c r="I32" s="1" t="s">
        <v>478</v>
      </c>
      <c r="J32" s="1" t="s">
        <v>327</v>
      </c>
      <c r="K32" s="1" t="s">
        <v>478</v>
      </c>
      <c r="L32" s="1" t="s">
        <v>478</v>
      </c>
      <c r="M32" s="1" t="s">
        <v>328</v>
      </c>
      <c r="N32" s="1" t="s">
        <v>328</v>
      </c>
      <c r="O32" s="1" t="s">
        <v>329</v>
      </c>
      <c r="P32" s="1" t="s">
        <v>330</v>
      </c>
      <c r="Q32" s="1" t="s">
        <v>331</v>
      </c>
      <c r="R32" s="1" t="s">
        <v>479</v>
      </c>
      <c r="S32" s="1" t="s">
        <v>333</v>
      </c>
      <c r="T32" s="1" t="s">
        <v>334</v>
      </c>
      <c r="U32" s="1" t="s">
        <v>335</v>
      </c>
    </row>
    <row r="33" s="1" customFormat="1" spans="1:21">
      <c r="A33" s="3">
        <v>17908667358</v>
      </c>
      <c r="B33" s="1" t="s">
        <v>480</v>
      </c>
      <c r="C33" s="1" t="s">
        <v>481</v>
      </c>
      <c r="D33" s="1" t="s">
        <v>482</v>
      </c>
      <c r="E33" s="1" t="s">
        <v>483</v>
      </c>
      <c r="F33" s="1" t="s">
        <v>320</v>
      </c>
      <c r="G33" s="1" t="s">
        <v>324</v>
      </c>
      <c r="H33" s="1" t="s">
        <v>325</v>
      </c>
      <c r="I33" s="1" t="s">
        <v>484</v>
      </c>
      <c r="J33" s="1" t="s">
        <v>327</v>
      </c>
      <c r="K33" s="1" t="s">
        <v>484</v>
      </c>
      <c r="L33" s="1" t="s">
        <v>484</v>
      </c>
      <c r="M33" s="1" t="s">
        <v>328</v>
      </c>
      <c r="N33" s="1" t="s">
        <v>328</v>
      </c>
      <c r="O33" s="1" t="s">
        <v>329</v>
      </c>
      <c r="P33" s="1" t="s">
        <v>330</v>
      </c>
      <c r="Q33" s="1" t="s">
        <v>331</v>
      </c>
      <c r="R33" s="1" t="s">
        <v>485</v>
      </c>
      <c r="S33" s="1" t="s">
        <v>333</v>
      </c>
      <c r="T33" s="1" t="s">
        <v>334</v>
      </c>
      <c r="U33" s="1" t="s">
        <v>335</v>
      </c>
    </row>
    <row r="34" s="1" customFormat="1" spans="1:21">
      <c r="A34" s="3">
        <v>18035489341</v>
      </c>
      <c r="B34" s="1" t="s">
        <v>463</v>
      </c>
      <c r="C34" s="1" t="s">
        <v>486</v>
      </c>
      <c r="D34" s="1" t="s">
        <v>487</v>
      </c>
      <c r="E34" s="1" t="s">
        <v>488</v>
      </c>
      <c r="F34" s="1" t="s">
        <v>443</v>
      </c>
      <c r="G34" s="1" t="s">
        <v>324</v>
      </c>
      <c r="H34" s="1" t="s">
        <v>325</v>
      </c>
      <c r="I34" s="1" t="s">
        <v>489</v>
      </c>
      <c r="J34" s="1" t="s">
        <v>327</v>
      </c>
      <c r="K34" s="1" t="s">
        <v>489</v>
      </c>
      <c r="L34" s="1" t="s">
        <v>489</v>
      </c>
      <c r="M34" s="1" t="s">
        <v>328</v>
      </c>
      <c r="N34" s="1" t="s">
        <v>328</v>
      </c>
      <c r="O34" s="1" t="s">
        <v>329</v>
      </c>
      <c r="P34" s="1" t="s">
        <v>330</v>
      </c>
      <c r="Q34" s="1" t="s">
        <v>331</v>
      </c>
      <c r="R34" s="1" t="s">
        <v>490</v>
      </c>
      <c r="S34" s="1" t="s">
        <v>333</v>
      </c>
      <c r="T34" s="1" t="s">
        <v>334</v>
      </c>
      <c r="U34" s="1" t="s">
        <v>335</v>
      </c>
    </row>
    <row r="35" s="1" customFormat="1" spans="1:21">
      <c r="A35" s="3">
        <v>18032691255</v>
      </c>
      <c r="B35" s="1" t="s">
        <v>463</v>
      </c>
      <c r="C35" s="1" t="s">
        <v>491</v>
      </c>
      <c r="D35" s="1" t="s">
        <v>492</v>
      </c>
      <c r="E35" s="1" t="s">
        <v>493</v>
      </c>
      <c r="F35" s="1" t="s">
        <v>379</v>
      </c>
      <c r="G35" s="1" t="s">
        <v>324</v>
      </c>
      <c r="H35" s="1" t="s">
        <v>325</v>
      </c>
      <c r="I35" s="1" t="s">
        <v>494</v>
      </c>
      <c r="J35" s="1" t="s">
        <v>327</v>
      </c>
      <c r="K35" s="1" t="s">
        <v>494</v>
      </c>
      <c r="L35" s="1" t="s">
        <v>494</v>
      </c>
      <c r="M35" s="1" t="s">
        <v>328</v>
      </c>
      <c r="N35" s="1" t="s">
        <v>328</v>
      </c>
      <c r="O35" s="1" t="s">
        <v>329</v>
      </c>
      <c r="P35" s="1" t="s">
        <v>330</v>
      </c>
      <c r="Q35" s="1" t="s">
        <v>331</v>
      </c>
      <c r="R35" s="1" t="s">
        <v>495</v>
      </c>
      <c r="S35" s="1" t="s">
        <v>333</v>
      </c>
      <c r="T35" s="1" t="s">
        <v>334</v>
      </c>
      <c r="U35" s="1" t="s">
        <v>335</v>
      </c>
    </row>
    <row r="36" s="1" customFormat="1" spans="1:21">
      <c r="A36" s="3">
        <v>17999233300</v>
      </c>
      <c r="B36" s="1" t="s">
        <v>496</v>
      </c>
      <c r="C36" s="1" t="s">
        <v>497</v>
      </c>
      <c r="D36" s="1" t="s">
        <v>492</v>
      </c>
      <c r="E36" s="1" t="s">
        <v>498</v>
      </c>
      <c r="F36" s="1" t="s">
        <v>379</v>
      </c>
      <c r="G36" s="1" t="s">
        <v>324</v>
      </c>
      <c r="H36" s="1" t="s">
        <v>325</v>
      </c>
      <c r="I36" s="1" t="s">
        <v>494</v>
      </c>
      <c r="J36" s="1" t="s">
        <v>327</v>
      </c>
      <c r="K36" s="1" t="s">
        <v>494</v>
      </c>
      <c r="L36" s="1" t="s">
        <v>494</v>
      </c>
      <c r="M36" s="1" t="s">
        <v>328</v>
      </c>
      <c r="N36" s="1" t="s">
        <v>328</v>
      </c>
      <c r="O36" s="1" t="s">
        <v>329</v>
      </c>
      <c r="P36" s="1" t="s">
        <v>330</v>
      </c>
      <c r="Q36" s="1" t="s">
        <v>331</v>
      </c>
      <c r="R36" s="1" t="s">
        <v>499</v>
      </c>
      <c r="S36" s="1" t="s">
        <v>333</v>
      </c>
      <c r="T36" s="1" t="s">
        <v>334</v>
      </c>
      <c r="U36" s="1" t="s">
        <v>335</v>
      </c>
    </row>
    <row r="37" s="1" customFormat="1" spans="1:21">
      <c r="A37" s="3">
        <v>18023155377</v>
      </c>
      <c r="B37" s="1" t="s">
        <v>425</v>
      </c>
      <c r="C37" s="1" t="s">
        <v>500</v>
      </c>
      <c r="D37" s="1" t="s">
        <v>501</v>
      </c>
      <c r="E37" s="1" t="s">
        <v>502</v>
      </c>
      <c r="F37" s="1" t="s">
        <v>379</v>
      </c>
      <c r="G37" s="1" t="s">
        <v>324</v>
      </c>
      <c r="H37" s="1" t="s">
        <v>325</v>
      </c>
      <c r="I37" s="1" t="s">
        <v>503</v>
      </c>
      <c r="J37" s="1" t="s">
        <v>327</v>
      </c>
      <c r="K37" s="1" t="s">
        <v>503</v>
      </c>
      <c r="L37" s="1" t="s">
        <v>503</v>
      </c>
      <c r="M37" s="1" t="s">
        <v>328</v>
      </c>
      <c r="N37" s="1" t="s">
        <v>328</v>
      </c>
      <c r="O37" s="1" t="s">
        <v>329</v>
      </c>
      <c r="P37" s="1" t="s">
        <v>330</v>
      </c>
      <c r="Q37" s="1" t="s">
        <v>331</v>
      </c>
      <c r="R37" s="1" t="s">
        <v>504</v>
      </c>
      <c r="S37" s="1" t="s">
        <v>333</v>
      </c>
      <c r="T37" s="1" t="s">
        <v>334</v>
      </c>
      <c r="U37" s="1" t="s">
        <v>335</v>
      </c>
    </row>
    <row r="38" s="1" customFormat="1" spans="1:21">
      <c r="A38" s="3">
        <v>17935968951</v>
      </c>
      <c r="B38" s="1" t="s">
        <v>505</v>
      </c>
      <c r="C38" s="1" t="s">
        <v>506</v>
      </c>
      <c r="D38" s="1" t="s">
        <v>348</v>
      </c>
      <c r="E38" s="1" t="s">
        <v>507</v>
      </c>
      <c r="F38" s="1" t="s">
        <v>320</v>
      </c>
      <c r="G38" s="1" t="s">
        <v>324</v>
      </c>
      <c r="H38" s="1" t="s">
        <v>325</v>
      </c>
      <c r="I38" s="1" t="s">
        <v>508</v>
      </c>
      <c r="J38" s="1" t="s">
        <v>327</v>
      </c>
      <c r="K38" s="1" t="s">
        <v>508</v>
      </c>
      <c r="L38" s="1" t="s">
        <v>508</v>
      </c>
      <c r="M38" s="1" t="s">
        <v>328</v>
      </c>
      <c r="N38" s="1" t="s">
        <v>328</v>
      </c>
      <c r="O38" s="1" t="s">
        <v>329</v>
      </c>
      <c r="P38" s="1" t="s">
        <v>330</v>
      </c>
      <c r="Q38" s="1" t="s">
        <v>331</v>
      </c>
      <c r="R38" s="1" t="s">
        <v>509</v>
      </c>
      <c r="S38" s="1" t="s">
        <v>333</v>
      </c>
      <c r="T38" s="1" t="s">
        <v>334</v>
      </c>
      <c r="U38" s="1" t="s">
        <v>335</v>
      </c>
    </row>
    <row r="39" s="1" customFormat="1" spans="1:21">
      <c r="A39" s="3">
        <v>18032510038</v>
      </c>
      <c r="B39" s="1" t="s">
        <v>463</v>
      </c>
      <c r="C39" s="1" t="s">
        <v>510</v>
      </c>
      <c r="D39" s="1" t="s">
        <v>348</v>
      </c>
      <c r="E39" s="1" t="s">
        <v>511</v>
      </c>
      <c r="F39" s="1" t="s">
        <v>320</v>
      </c>
      <c r="G39" s="1" t="s">
        <v>324</v>
      </c>
      <c r="H39" s="1" t="s">
        <v>325</v>
      </c>
      <c r="I39" s="1" t="s">
        <v>512</v>
      </c>
      <c r="J39" s="1" t="s">
        <v>327</v>
      </c>
      <c r="K39" s="1" t="s">
        <v>512</v>
      </c>
      <c r="L39" s="1" t="s">
        <v>512</v>
      </c>
      <c r="M39" s="1" t="s">
        <v>328</v>
      </c>
      <c r="N39" s="1" t="s">
        <v>328</v>
      </c>
      <c r="O39" s="1" t="s">
        <v>329</v>
      </c>
      <c r="P39" s="1" t="s">
        <v>330</v>
      </c>
      <c r="Q39" s="1" t="s">
        <v>331</v>
      </c>
      <c r="R39" s="1" t="s">
        <v>513</v>
      </c>
      <c r="S39" s="1" t="s">
        <v>333</v>
      </c>
      <c r="T39" s="1" t="s">
        <v>334</v>
      </c>
      <c r="U39" s="1" t="s">
        <v>335</v>
      </c>
    </row>
    <row r="40" s="1" customFormat="1" spans="1:21">
      <c r="A40" s="3">
        <v>18058516022</v>
      </c>
      <c r="B40" s="1" t="s">
        <v>419</v>
      </c>
      <c r="C40" s="1" t="s">
        <v>514</v>
      </c>
      <c r="D40" s="1" t="s">
        <v>515</v>
      </c>
      <c r="E40" s="1" t="s">
        <v>516</v>
      </c>
      <c r="F40" s="1" t="s">
        <v>379</v>
      </c>
      <c r="G40" s="1" t="s">
        <v>324</v>
      </c>
      <c r="H40" s="1" t="s">
        <v>325</v>
      </c>
      <c r="I40" s="1" t="s">
        <v>517</v>
      </c>
      <c r="J40" s="1" t="s">
        <v>327</v>
      </c>
      <c r="K40" s="1" t="s">
        <v>517</v>
      </c>
      <c r="L40" s="1" t="s">
        <v>517</v>
      </c>
      <c r="M40" s="1" t="s">
        <v>328</v>
      </c>
      <c r="N40" s="1" t="s">
        <v>328</v>
      </c>
      <c r="O40" s="1" t="s">
        <v>329</v>
      </c>
      <c r="P40" s="1" t="s">
        <v>330</v>
      </c>
      <c r="Q40" s="1" t="s">
        <v>331</v>
      </c>
      <c r="R40" s="1" t="s">
        <v>518</v>
      </c>
      <c r="S40" s="1" t="s">
        <v>333</v>
      </c>
      <c r="T40" s="1" t="s">
        <v>334</v>
      </c>
      <c r="U40" s="1" t="s">
        <v>335</v>
      </c>
    </row>
    <row r="41" s="1" customFormat="1" spans="1:21">
      <c r="A41" s="3">
        <v>17985720582</v>
      </c>
      <c r="B41" s="1" t="s">
        <v>519</v>
      </c>
      <c r="C41" s="1" t="s">
        <v>520</v>
      </c>
      <c r="D41" s="1" t="s">
        <v>521</v>
      </c>
      <c r="E41" s="1" t="s">
        <v>522</v>
      </c>
      <c r="F41" s="1" t="s">
        <v>523</v>
      </c>
      <c r="G41" s="1" t="s">
        <v>324</v>
      </c>
      <c r="H41" s="1" t="s">
        <v>325</v>
      </c>
      <c r="I41" s="1" t="s">
        <v>524</v>
      </c>
      <c r="J41" s="1" t="s">
        <v>327</v>
      </c>
      <c r="K41" s="1" t="s">
        <v>524</v>
      </c>
      <c r="L41" s="1" t="s">
        <v>524</v>
      </c>
      <c r="M41" s="1" t="s">
        <v>328</v>
      </c>
      <c r="N41" s="1" t="s">
        <v>328</v>
      </c>
      <c r="O41" s="1" t="s">
        <v>329</v>
      </c>
      <c r="P41" s="1" t="s">
        <v>330</v>
      </c>
      <c r="Q41" s="1" t="s">
        <v>331</v>
      </c>
      <c r="R41" s="1" t="s">
        <v>525</v>
      </c>
      <c r="S41" s="1" t="s">
        <v>333</v>
      </c>
      <c r="T41" s="1" t="s">
        <v>334</v>
      </c>
      <c r="U41" s="1" t="s">
        <v>335</v>
      </c>
    </row>
    <row r="42" s="1" customFormat="1" spans="1:21">
      <c r="A42" s="3">
        <v>18044240816</v>
      </c>
      <c r="B42" s="1" t="s">
        <v>526</v>
      </c>
      <c r="C42" s="1" t="s">
        <v>527</v>
      </c>
      <c r="D42" s="1" t="s">
        <v>528</v>
      </c>
      <c r="E42" s="1" t="s">
        <v>529</v>
      </c>
      <c r="F42" s="1" t="s">
        <v>419</v>
      </c>
      <c r="G42" s="1" t="s">
        <v>324</v>
      </c>
      <c r="H42" s="1" t="s">
        <v>325</v>
      </c>
      <c r="I42" s="1" t="s">
        <v>530</v>
      </c>
      <c r="J42" s="1" t="s">
        <v>327</v>
      </c>
      <c r="K42" s="1" t="s">
        <v>530</v>
      </c>
      <c r="L42" s="1" t="s">
        <v>530</v>
      </c>
      <c r="M42" s="1" t="s">
        <v>328</v>
      </c>
      <c r="N42" s="1" t="s">
        <v>328</v>
      </c>
      <c r="O42" s="1" t="s">
        <v>329</v>
      </c>
      <c r="P42" s="1" t="s">
        <v>330</v>
      </c>
      <c r="Q42" s="1" t="s">
        <v>331</v>
      </c>
      <c r="R42" s="1" t="s">
        <v>531</v>
      </c>
      <c r="S42" s="1" t="s">
        <v>333</v>
      </c>
      <c r="T42" s="1" t="s">
        <v>334</v>
      </c>
      <c r="U42" s="1" t="s">
        <v>335</v>
      </c>
    </row>
    <row r="43" s="1" customFormat="1" spans="1:21">
      <c r="A43" s="1" t="s">
        <v>532</v>
      </c>
      <c r="B43" s="1" t="s">
        <v>526</v>
      </c>
      <c r="C43" s="1" t="s">
        <v>533</v>
      </c>
      <c r="D43" s="1" t="s">
        <v>408</v>
      </c>
      <c r="E43" s="1" t="s">
        <v>409</v>
      </c>
      <c r="F43" s="1" t="s">
        <v>320</v>
      </c>
      <c r="G43" s="1" t="s">
        <v>324</v>
      </c>
      <c r="H43" s="1" t="s">
        <v>325</v>
      </c>
      <c r="I43" s="1" t="s">
        <v>329</v>
      </c>
      <c r="J43" s="1" t="s">
        <v>327</v>
      </c>
      <c r="K43" s="1" t="s">
        <v>329</v>
      </c>
      <c r="L43" s="1" t="s">
        <v>329</v>
      </c>
      <c r="M43" s="1" t="s">
        <v>328</v>
      </c>
      <c r="N43" s="1" t="s">
        <v>328</v>
      </c>
      <c r="O43" s="1" t="s">
        <v>329</v>
      </c>
      <c r="P43" s="1" t="s">
        <v>330</v>
      </c>
      <c r="Q43" s="1" t="s">
        <v>331</v>
      </c>
      <c r="R43" s="1" t="s">
        <v>534</v>
      </c>
      <c r="S43" s="1" t="s">
        <v>333</v>
      </c>
      <c r="T43" s="1" t="s">
        <v>334</v>
      </c>
      <c r="U43" s="1" t="s">
        <v>335</v>
      </c>
    </row>
    <row r="44" s="1" customFormat="1" spans="1:21">
      <c r="A44" s="1" t="s">
        <v>535</v>
      </c>
      <c r="B44" s="1" t="s">
        <v>526</v>
      </c>
      <c r="C44" s="1" t="s">
        <v>536</v>
      </c>
      <c r="D44" s="1" t="s">
        <v>408</v>
      </c>
      <c r="E44" s="1" t="s">
        <v>413</v>
      </c>
      <c r="F44" s="1" t="s">
        <v>320</v>
      </c>
      <c r="G44" s="1" t="s">
        <v>324</v>
      </c>
      <c r="H44" s="1" t="s">
        <v>325</v>
      </c>
      <c r="I44" s="1" t="s">
        <v>329</v>
      </c>
      <c r="J44" s="1" t="s">
        <v>327</v>
      </c>
      <c r="K44" s="1" t="s">
        <v>329</v>
      </c>
      <c r="L44" s="1" t="s">
        <v>329</v>
      </c>
      <c r="M44" s="1" t="s">
        <v>328</v>
      </c>
      <c r="N44" s="1" t="s">
        <v>328</v>
      </c>
      <c r="O44" s="1" t="s">
        <v>329</v>
      </c>
      <c r="P44" s="1" t="s">
        <v>330</v>
      </c>
      <c r="Q44" s="1" t="s">
        <v>331</v>
      </c>
      <c r="R44" s="1" t="s">
        <v>537</v>
      </c>
      <c r="S44" s="1" t="s">
        <v>333</v>
      </c>
      <c r="T44" s="1" t="s">
        <v>334</v>
      </c>
      <c r="U44" s="1" t="s">
        <v>335</v>
      </c>
    </row>
    <row r="45" s="1" customFormat="1" spans="1:21">
      <c r="A45" s="3">
        <v>17961555769</v>
      </c>
      <c r="B45" s="1" t="s">
        <v>538</v>
      </c>
      <c r="C45" s="1" t="s">
        <v>539</v>
      </c>
      <c r="D45" s="1" t="s">
        <v>408</v>
      </c>
      <c r="E45" s="1" t="s">
        <v>540</v>
      </c>
      <c r="F45" s="1" t="s">
        <v>320</v>
      </c>
      <c r="G45" s="1" t="s">
        <v>324</v>
      </c>
      <c r="H45" s="1" t="s">
        <v>325</v>
      </c>
      <c r="I45" s="1" t="s">
        <v>541</v>
      </c>
      <c r="J45" s="1" t="s">
        <v>327</v>
      </c>
      <c r="K45" s="1" t="s">
        <v>541</v>
      </c>
      <c r="L45" s="1" t="s">
        <v>541</v>
      </c>
      <c r="M45" s="1" t="s">
        <v>328</v>
      </c>
      <c r="N45" s="1" t="s">
        <v>328</v>
      </c>
      <c r="O45" s="1" t="s">
        <v>329</v>
      </c>
      <c r="P45" s="1" t="s">
        <v>330</v>
      </c>
      <c r="Q45" s="1" t="s">
        <v>331</v>
      </c>
      <c r="R45" s="1" t="s">
        <v>542</v>
      </c>
      <c r="S45" s="1" t="s">
        <v>333</v>
      </c>
      <c r="T45" s="1" t="s">
        <v>334</v>
      </c>
      <c r="U45" s="1" t="s">
        <v>335</v>
      </c>
    </row>
    <row r="46" s="1" customFormat="1" spans="1:21">
      <c r="A46" s="3">
        <v>18037532928</v>
      </c>
      <c r="B46" s="1" t="s">
        <v>543</v>
      </c>
      <c r="C46" s="1" t="s">
        <v>544</v>
      </c>
      <c r="D46" s="1" t="s">
        <v>408</v>
      </c>
      <c r="E46" s="1" t="s">
        <v>545</v>
      </c>
      <c r="F46" s="1" t="s">
        <v>320</v>
      </c>
      <c r="G46" s="1" t="s">
        <v>324</v>
      </c>
      <c r="H46" s="1" t="s">
        <v>325</v>
      </c>
      <c r="I46" s="1" t="s">
        <v>546</v>
      </c>
      <c r="J46" s="1" t="s">
        <v>327</v>
      </c>
      <c r="K46" s="1" t="s">
        <v>546</v>
      </c>
      <c r="L46" s="1" t="s">
        <v>546</v>
      </c>
      <c r="M46" s="1" t="s">
        <v>328</v>
      </c>
      <c r="N46" s="1" t="s">
        <v>328</v>
      </c>
      <c r="O46" s="1" t="s">
        <v>329</v>
      </c>
      <c r="P46" s="1" t="s">
        <v>330</v>
      </c>
      <c r="Q46" s="1" t="s">
        <v>331</v>
      </c>
      <c r="R46" s="1" t="s">
        <v>547</v>
      </c>
      <c r="S46" s="1" t="s">
        <v>333</v>
      </c>
      <c r="T46" s="1" t="s">
        <v>334</v>
      </c>
      <c r="U46" s="1" t="s">
        <v>335</v>
      </c>
    </row>
    <row r="47" s="1" customFormat="1" spans="1:21">
      <c r="A47" s="3">
        <v>18026394632</v>
      </c>
      <c r="B47" s="1" t="s">
        <v>523</v>
      </c>
      <c r="C47" s="1" t="s">
        <v>548</v>
      </c>
      <c r="D47" s="1" t="s">
        <v>549</v>
      </c>
      <c r="E47" s="1" t="s">
        <v>550</v>
      </c>
      <c r="F47" s="1" t="s">
        <v>320</v>
      </c>
      <c r="G47" s="1" t="s">
        <v>324</v>
      </c>
      <c r="H47" s="1" t="s">
        <v>325</v>
      </c>
      <c r="I47" s="1" t="s">
        <v>551</v>
      </c>
      <c r="J47" s="1" t="s">
        <v>327</v>
      </c>
      <c r="K47" s="1" t="s">
        <v>551</v>
      </c>
      <c r="L47" s="1" t="s">
        <v>551</v>
      </c>
      <c r="M47" s="1" t="s">
        <v>328</v>
      </c>
      <c r="N47" s="1" t="s">
        <v>328</v>
      </c>
      <c r="O47" s="1" t="s">
        <v>329</v>
      </c>
      <c r="P47" s="1" t="s">
        <v>330</v>
      </c>
      <c r="Q47" s="1" t="s">
        <v>331</v>
      </c>
      <c r="R47" s="1" t="s">
        <v>552</v>
      </c>
      <c r="S47" s="1" t="s">
        <v>333</v>
      </c>
      <c r="T47" s="1" t="s">
        <v>334</v>
      </c>
      <c r="U47" s="1" t="s">
        <v>335</v>
      </c>
    </row>
    <row r="48" s="1" customFormat="1" spans="1:21">
      <c r="A48" s="3">
        <v>18016925849</v>
      </c>
      <c r="B48" s="1" t="s">
        <v>553</v>
      </c>
      <c r="C48" s="1" t="s">
        <v>554</v>
      </c>
      <c r="D48" s="1" t="s">
        <v>555</v>
      </c>
      <c r="E48" s="1" t="s">
        <v>556</v>
      </c>
      <c r="F48" s="1" t="s">
        <v>419</v>
      </c>
      <c r="G48" s="1" t="s">
        <v>324</v>
      </c>
      <c r="H48" s="1" t="s">
        <v>325</v>
      </c>
      <c r="I48" s="1" t="s">
        <v>557</v>
      </c>
      <c r="J48" s="1" t="s">
        <v>327</v>
      </c>
      <c r="K48" s="1" t="s">
        <v>557</v>
      </c>
      <c r="L48" s="1" t="s">
        <v>557</v>
      </c>
      <c r="M48" s="1" t="s">
        <v>328</v>
      </c>
      <c r="N48" s="1" t="s">
        <v>328</v>
      </c>
      <c r="O48" s="1" t="s">
        <v>329</v>
      </c>
      <c r="P48" s="1" t="s">
        <v>330</v>
      </c>
      <c r="Q48" s="1" t="s">
        <v>331</v>
      </c>
      <c r="R48" s="1" t="s">
        <v>558</v>
      </c>
      <c r="S48" s="1" t="s">
        <v>333</v>
      </c>
      <c r="T48" s="1" t="s">
        <v>334</v>
      </c>
      <c r="U48" s="1" t="s">
        <v>335</v>
      </c>
    </row>
    <row r="49" s="1" customFormat="1" spans="1:21">
      <c r="A49" s="3">
        <v>18040328925</v>
      </c>
      <c r="B49" s="1" t="s">
        <v>543</v>
      </c>
      <c r="C49" s="1" t="s">
        <v>559</v>
      </c>
      <c r="D49" s="1" t="s">
        <v>560</v>
      </c>
      <c r="E49" s="1" t="s">
        <v>561</v>
      </c>
      <c r="F49" s="1" t="s">
        <v>526</v>
      </c>
      <c r="G49" s="1" t="s">
        <v>324</v>
      </c>
      <c r="H49" s="1" t="s">
        <v>325</v>
      </c>
      <c r="I49" s="1" t="s">
        <v>562</v>
      </c>
      <c r="J49" s="1" t="s">
        <v>327</v>
      </c>
      <c r="K49" s="1" t="s">
        <v>562</v>
      </c>
      <c r="L49" s="1" t="s">
        <v>562</v>
      </c>
      <c r="M49" s="1" t="s">
        <v>328</v>
      </c>
      <c r="N49" s="1" t="s">
        <v>328</v>
      </c>
      <c r="O49" s="1" t="s">
        <v>329</v>
      </c>
      <c r="P49" s="1" t="s">
        <v>330</v>
      </c>
      <c r="Q49" s="1" t="s">
        <v>331</v>
      </c>
      <c r="R49" s="1" t="s">
        <v>563</v>
      </c>
      <c r="S49" s="1" t="s">
        <v>333</v>
      </c>
      <c r="T49" s="1" t="s">
        <v>334</v>
      </c>
      <c r="U49" s="1" t="s">
        <v>335</v>
      </c>
    </row>
    <row r="50" s="1" customFormat="1" spans="1:21">
      <c r="A50" s="3">
        <v>18025904764</v>
      </c>
      <c r="B50" s="1" t="s">
        <v>523</v>
      </c>
      <c r="C50" s="1" t="s">
        <v>564</v>
      </c>
      <c r="D50" s="1" t="s">
        <v>565</v>
      </c>
      <c r="E50" s="1" t="s">
        <v>566</v>
      </c>
      <c r="F50" s="1" t="s">
        <v>320</v>
      </c>
      <c r="G50" s="1" t="s">
        <v>324</v>
      </c>
      <c r="H50" s="1" t="s">
        <v>325</v>
      </c>
      <c r="I50" s="1" t="s">
        <v>567</v>
      </c>
      <c r="J50" s="1" t="s">
        <v>327</v>
      </c>
      <c r="K50" s="1" t="s">
        <v>567</v>
      </c>
      <c r="L50" s="1" t="s">
        <v>567</v>
      </c>
      <c r="M50" s="1" t="s">
        <v>328</v>
      </c>
      <c r="N50" s="1" t="s">
        <v>328</v>
      </c>
      <c r="O50" s="1" t="s">
        <v>329</v>
      </c>
      <c r="P50" s="1" t="s">
        <v>330</v>
      </c>
      <c r="Q50" s="1" t="s">
        <v>331</v>
      </c>
      <c r="R50" s="1" t="s">
        <v>568</v>
      </c>
      <c r="S50" s="1" t="s">
        <v>333</v>
      </c>
      <c r="T50" s="1" t="s">
        <v>334</v>
      </c>
      <c r="U50" s="1" t="s">
        <v>335</v>
      </c>
    </row>
    <row r="51" s="1" customFormat="1" spans="1:21">
      <c r="A51" s="3">
        <v>18025880256</v>
      </c>
      <c r="B51" s="1" t="s">
        <v>523</v>
      </c>
      <c r="C51" s="1" t="s">
        <v>569</v>
      </c>
      <c r="D51" s="1" t="s">
        <v>565</v>
      </c>
      <c r="E51" s="1" t="s">
        <v>566</v>
      </c>
      <c r="F51" s="1" t="s">
        <v>320</v>
      </c>
      <c r="G51" s="1" t="s">
        <v>324</v>
      </c>
      <c r="H51" s="1" t="s">
        <v>325</v>
      </c>
      <c r="I51" s="1" t="s">
        <v>570</v>
      </c>
      <c r="J51" s="1" t="s">
        <v>327</v>
      </c>
      <c r="K51" s="1" t="s">
        <v>570</v>
      </c>
      <c r="L51" s="1" t="s">
        <v>570</v>
      </c>
      <c r="M51" s="1" t="s">
        <v>328</v>
      </c>
      <c r="N51" s="1" t="s">
        <v>328</v>
      </c>
      <c r="O51" s="1" t="s">
        <v>329</v>
      </c>
      <c r="P51" s="1" t="s">
        <v>330</v>
      </c>
      <c r="Q51" s="1" t="s">
        <v>331</v>
      </c>
      <c r="R51" s="1" t="s">
        <v>571</v>
      </c>
      <c r="S51" s="1" t="s">
        <v>333</v>
      </c>
      <c r="T51" s="1" t="s">
        <v>334</v>
      </c>
      <c r="U51" s="1" t="s">
        <v>335</v>
      </c>
    </row>
    <row r="52" s="1" customFormat="1" spans="1:21">
      <c r="A52" s="3">
        <v>18053569701</v>
      </c>
      <c r="B52" s="1" t="s">
        <v>443</v>
      </c>
      <c r="C52" s="1" t="s">
        <v>572</v>
      </c>
      <c r="D52" s="1" t="s">
        <v>573</v>
      </c>
      <c r="E52" s="1" t="s">
        <v>574</v>
      </c>
      <c r="F52" s="1" t="s">
        <v>320</v>
      </c>
      <c r="G52" s="1" t="s">
        <v>324</v>
      </c>
      <c r="H52" s="1" t="s">
        <v>325</v>
      </c>
      <c r="I52" s="1" t="s">
        <v>575</v>
      </c>
      <c r="J52" s="1" t="s">
        <v>327</v>
      </c>
      <c r="K52" s="1" t="s">
        <v>575</v>
      </c>
      <c r="L52" s="1" t="s">
        <v>575</v>
      </c>
      <c r="M52" s="1" t="s">
        <v>328</v>
      </c>
      <c r="N52" s="1" t="s">
        <v>328</v>
      </c>
      <c r="O52" s="1" t="s">
        <v>329</v>
      </c>
      <c r="P52" s="1" t="s">
        <v>330</v>
      </c>
      <c r="Q52" s="1" t="s">
        <v>331</v>
      </c>
      <c r="R52" s="1" t="s">
        <v>576</v>
      </c>
      <c r="S52" s="1" t="s">
        <v>333</v>
      </c>
      <c r="T52" s="1" t="s">
        <v>334</v>
      </c>
      <c r="U52" s="1" t="s">
        <v>335</v>
      </c>
    </row>
    <row r="53" s="1" customFormat="1" spans="1:21">
      <c r="A53" s="3">
        <v>18052659986</v>
      </c>
      <c r="B53" s="1" t="s">
        <v>443</v>
      </c>
      <c r="C53" s="1" t="s">
        <v>577</v>
      </c>
      <c r="D53" s="1" t="s">
        <v>573</v>
      </c>
      <c r="E53" s="1" t="s">
        <v>578</v>
      </c>
      <c r="F53" s="1" t="s">
        <v>320</v>
      </c>
      <c r="G53" s="1" t="s">
        <v>324</v>
      </c>
      <c r="H53" s="1" t="s">
        <v>325</v>
      </c>
      <c r="I53" s="1" t="s">
        <v>579</v>
      </c>
      <c r="J53" s="1" t="s">
        <v>327</v>
      </c>
      <c r="K53" s="1" t="s">
        <v>579</v>
      </c>
      <c r="L53" s="1" t="s">
        <v>579</v>
      </c>
      <c r="M53" s="1" t="s">
        <v>328</v>
      </c>
      <c r="N53" s="1" t="s">
        <v>328</v>
      </c>
      <c r="O53" s="1" t="s">
        <v>329</v>
      </c>
      <c r="P53" s="1" t="s">
        <v>330</v>
      </c>
      <c r="Q53" s="1" t="s">
        <v>331</v>
      </c>
      <c r="R53" s="1" t="s">
        <v>580</v>
      </c>
      <c r="S53" s="1" t="s">
        <v>333</v>
      </c>
      <c r="T53" s="1" t="s">
        <v>334</v>
      </c>
      <c r="U53" s="1" t="s">
        <v>335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2022-06-11T01:22:34Z</dcterms:created>
  <dcterms:modified xsi:type="dcterms:W3CDTF">2022-06-11T01:56:56Z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C95532E205F04C4D899A6ED2CCB10A0F</vt:lpwstr>
  </property>
  <property fmtid="{D5CDD505-2E9C-101B-9397-08002B2CF9AE}" pid="3" name="KSOProductBuildVer">
    <vt:lpwstr>2052-11.1.0.11744</vt:lpwstr>
  </property>
</Properties>
</file>