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<sst xmlns="http://schemas.openxmlformats.org/spreadsheetml/2006/main" count="418" uniqueCount="198">
  <si>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</si>
  <si>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</si>
  <si>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</si>
  <si>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</si>
  <si>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</si>
  <si>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</si>
  <si>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</si>
  <si>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</si>
  <si>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</si>
  <si>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</si>
  <si>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</si>
  <si>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</si>
  <si>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</si>
  <si>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</si>
  <si>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</si>
  <si>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</si>
  <si>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</si>
  <si>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</si>
  <si>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</si>
  <si>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</si>
  <si>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</si>
  <si>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</si>
  <si>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</si>
  <si>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</si>
  <si>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</si>
  <si>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17251936375	</t>
  </si>
  <si>
    <t>Ctrip</t>
  </si>
  <si>
    <t>正常</t>
  </si>
  <si>
    <t>[拉斯维加斯]拉斯维加斯威尼斯人度假酒店(The Venetian Resort Las Vegas)(37196117)</t>
  </si>
  <si>
    <t>精选景观奢华特大床套房&lt;不退款&gt;&lt;2人入住&gt;</t>
  </si>
  <si>
    <t>USD</t>
  </si>
  <si>
    <t>Palting/Kristine May Pasagui</t>
  </si>
  <si>
    <t>CA5326220611USD</t>
  </si>
  <si>
    <t>未提现</t>
  </si>
  <si>
    <t>携程开票</t>
  </si>
  <si>
    <t xml:space="preserve">2410400	</t>
  </si>
  <si>
    <t xml:space="preserve">445882947881 and CRS ID is VLV166912960	</t>
  </si>
  <si>
    <t xml:space="preserve">17933151969	</t>
  </si>
  <si>
    <t>[罗马]吉欧伯缇酒店(Hotel Gioberti)(39033988)</t>
  </si>
  <si>
    <t>经典房&lt;不退款&gt;&lt;2人入住&gt;</t>
  </si>
  <si>
    <t>fiore/vittorio</t>
  </si>
  <si>
    <t xml:space="preserve">2551208	</t>
  </si>
  <si>
    <t xml:space="preserve">E09301126	</t>
  </si>
  <si>
    <t xml:space="preserve">17940367159	</t>
  </si>
  <si>
    <t>[锡巴斯琴]希兰上尉度假村(Capt Hiram's Resort)(40125949)</t>
  </si>
  <si>
    <t>特大号高级客房&lt;不退款&gt;&lt;2人入住&gt;</t>
  </si>
  <si>
    <t>Schwartz/Walt</t>
  </si>
  <si>
    <t xml:space="preserve">2552815	</t>
  </si>
  <si>
    <t xml:space="preserve">255472	</t>
  </si>
  <si>
    <t xml:space="preserve">17968018786	</t>
  </si>
  <si>
    <t>[希登梅多斯]The Welk by Vacation Club Rentals(40018981)</t>
  </si>
  <si>
    <t>1卧绿色别墅（带按摩浴缸）&lt;不退款&gt;&lt;2人入住&gt;</t>
  </si>
  <si>
    <t>Horita/Deni</t>
  </si>
  <si>
    <t xml:space="preserve">	</t>
  </si>
  <si>
    <t xml:space="preserve">109913205	</t>
  </si>
  <si>
    <t xml:space="preserve">17984736622	</t>
  </si>
  <si>
    <t>[纽约]纽约狄伦酒店(Dylan Hotel NYC)(48376430)</t>
  </si>
  <si>
    <t>豪华客房&lt;不退款&gt;&lt;2人入住&gt;</t>
  </si>
  <si>
    <t>Jerrold/Laurance</t>
  </si>
  <si>
    <t xml:space="preserve">18021015448	</t>
  </si>
  <si>
    <t>[迪拜]迪拜朱美拉宜必思尚品酒店(Ibis Styles Dubai Jumeira)(37247866)</t>
  </si>
  <si>
    <t>标准房&lt;不退款&gt;&lt;2人入住&gt;</t>
  </si>
  <si>
    <t>CHUNG/CHENG HSIEN</t>
  </si>
  <si>
    <t xml:space="preserve">182604	</t>
  </si>
  <si>
    <t xml:space="preserve">18025686489	</t>
  </si>
  <si>
    <t>[迪拜]迪拜H酒店(The H Dubai)(37197626)</t>
  </si>
  <si>
    <t>豪华房&lt;不退款&gt;&lt;2人入住&gt;</t>
  </si>
  <si>
    <t>HELMAN/YOSEF MEIR</t>
  </si>
  <si>
    <t xml:space="preserve">2570299	</t>
  </si>
  <si>
    <t xml:space="preserve">18026413876	</t>
  </si>
  <si>
    <t>[巴洛克]德禺海滩度假酒店(De Rhu Beach Resort)(39664763)</t>
  </si>
  <si>
    <t>高级双床房标准间&lt;不退款&gt;&lt;2人入住&gt;</t>
  </si>
  <si>
    <t>Ali Saifuddin Mansor/Wan,Ali Saifuddin Mansor/Wan</t>
  </si>
  <si>
    <t xml:space="preserve">2570631	</t>
  </si>
  <si>
    <t xml:space="preserve">367871	</t>
  </si>
  <si>
    <t xml:space="preserve">18026956896	</t>
  </si>
  <si>
    <t>SABAGI/ARIE</t>
  </si>
  <si>
    <t xml:space="preserve">18044281144	</t>
  </si>
  <si>
    <t>[马六甲]马六甲瑞园酒店(Swiss-Garden Hotel Melaka)(44684416)</t>
  </si>
  <si>
    <t>豪华双床房&lt;不退款&gt;&lt;2人入住&gt;</t>
  </si>
  <si>
    <t>ZAI/NUR ROZAIDAH,Binti Jafar/Nur Rozaidah</t>
  </si>
  <si>
    <t xml:space="preserve">6272864	</t>
  </si>
  <si>
    <t xml:space="preserve">18067826832	</t>
  </si>
  <si>
    <t>[迪拜]迪拜克里克喜来登酒店(Sheraton Dubai Creek Hotel &amp; Towers)(37220760)</t>
  </si>
  <si>
    <t>豪华城景房&lt;2人入住&gt;&lt;IBU黄金会员专享&gt;&lt;不退款&gt;</t>
  </si>
  <si>
    <t>abdulrab/ameen</t>
  </si>
  <si>
    <t xml:space="preserve">16822569541	</t>
  </si>
  <si>
    <t>退单</t>
  </si>
  <si>
    <t>[檀香山]威斯丁莫阿纳冲浪者温泉度假酒店(Moana Surfrider, A Westin Resort &amp; Spa, Waikiki Beach)(37202162)</t>
  </si>
  <si>
    <t>榕树城景历史特大床房&lt;不退款&gt;&lt;2人入住&gt;</t>
  </si>
  <si>
    <t>Kong/Francis Karl Kit</t>
  </si>
  <si>
    <t xml:space="preserve">2303652	</t>
  </si>
  <si>
    <t xml:space="preserve">85588606	</t>
  </si>
  <si>
    <t>，</t>
  </si>
  <si>
    <t>A220613160137481</t>
  </si>
  <si>
    <t>USD / HKD 当前参考汇率: 7.8498</t>
  </si>
  <si>
    <t>总计：2093.27 USD/
16431.75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</si>
  <si>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</si>
  <si>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</si>
  <si>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</si>
  <si>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</si>
  <si>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</si>
  <si>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</si>
  <si>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</si>
  <si>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</si>
  <si>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</si>
  <si>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</si>
  <si>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</si>
  <si>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</si>
  <si>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</si>
  <si>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</si>
  <si>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</si>
  <si>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</si>
  <si>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</si>
  <si>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</si>
  <si>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2022-06-07</t>
  </si>
  <si>
    <t>2579848</t>
  </si>
  <si>
    <t>迪拜河喜来登大酒店</t>
  </si>
  <si>
    <t>abdulrab ameen</t>
  </si>
  <si>
    <t>2022-06-08</t>
  </si>
  <si>
    <t>退房日周结</t>
  </si>
  <si>
    <t>420.17</t>
  </si>
  <si>
    <t>63.00</t>
  </si>
  <si>
    <t>0</t>
  </si>
  <si>
    <t>0.00</t>
  </si>
  <si>
    <t>携程盛景国际直连</t>
  </si>
  <si>
    <t>01.010677</t>
  </si>
  <si>
    <t>2022-06-07 15:25:21</t>
  </si>
  <si>
    <t>否</t>
  </si>
  <si>
    <t>汇智国际旅游发展有限公司</t>
  </si>
  <si>
    <t>直连</t>
  </si>
  <si>
    <t>2022-06-03</t>
  </si>
  <si>
    <t>2575109</t>
  </si>
  <si>
    <t>马六甲瑞园酒店</t>
  </si>
  <si>
    <t>ZAI NUR ROZAIDAH,Binti Jafar Nur Rozaidah</t>
  </si>
  <si>
    <t>600.71</t>
  </si>
  <si>
    <t>90.00</t>
  </si>
  <si>
    <t>2022-06-03 12:40:51</t>
  </si>
  <si>
    <t>2022-05-31</t>
  </si>
  <si>
    <t>2570850</t>
  </si>
  <si>
    <t>迪拜H酒店</t>
  </si>
  <si>
    <t>SABAGI ARIE</t>
  </si>
  <si>
    <t>2022-06-06</t>
  </si>
  <si>
    <t>907.81</t>
  </si>
  <si>
    <t>136.00</t>
  </si>
  <si>
    <t>2022-05-31 14:41:21</t>
  </si>
  <si>
    <t>2570631</t>
  </si>
  <si>
    <t>关丹德禺海滩度假酒店</t>
  </si>
  <si>
    <t>Ali Saifuddin Mansor Wan,Ali Saifuddin Mansor Wan</t>
  </si>
  <si>
    <t>380.48</t>
  </si>
  <si>
    <t>57.00</t>
  </si>
  <si>
    <t>2022-05-31 12:05:48</t>
  </si>
  <si>
    <t>2570299</t>
  </si>
  <si>
    <t>HELMAN YOSEF MEIR</t>
  </si>
  <si>
    <t>2022-05-31 06:05:58</t>
  </si>
  <si>
    <t>2022-05-30</t>
  </si>
  <si>
    <t>2569075</t>
  </si>
  <si>
    <t>迪拜朱美拉宜必思尚品酒店</t>
  </si>
  <si>
    <t>CHUNG CHENG HSIEN</t>
  </si>
  <si>
    <t>1718.96</t>
  </si>
  <si>
    <t>256.00</t>
  </si>
  <si>
    <t>2022-05-30 11:10:15</t>
  </si>
  <si>
    <t>2022-05-24</t>
  </si>
  <si>
    <t>2562208</t>
  </si>
  <si>
    <t>纽约狄伦酒店</t>
  </si>
  <si>
    <t>Jerrold Laurance</t>
  </si>
  <si>
    <t>1906.36</t>
  </si>
  <si>
    <t>286.00</t>
  </si>
  <si>
    <t>2022-05-24 05:04:55</t>
  </si>
  <si>
    <t>2022-05-21</t>
  </si>
  <si>
    <t>2558228</t>
  </si>
  <si>
    <t>The Welk by Vacation Club Rentals</t>
  </si>
  <si>
    <t>Horita Deni</t>
  </si>
  <si>
    <t>3186.16</t>
  </si>
  <si>
    <t>475.00</t>
  </si>
  <si>
    <t>2022-05-21 02:53:36</t>
  </si>
  <si>
    <t>2022-05-16</t>
  </si>
  <si>
    <t>2552815</t>
  </si>
  <si>
    <t>希兰上尉度假村</t>
  </si>
  <si>
    <t>Schwartz Walt</t>
  </si>
  <si>
    <t>1592.37</t>
  </si>
  <si>
    <t>234.00</t>
  </si>
  <si>
    <t>2022-05-16 07:22:12</t>
  </si>
  <si>
    <t>2022-05-14</t>
  </si>
  <si>
    <t>2551208</t>
  </si>
  <si>
    <t>吉欧伯缇酒店</t>
  </si>
  <si>
    <t>fiore vittorio</t>
  </si>
  <si>
    <t>2022-06-05</t>
  </si>
  <si>
    <t>3123.50</t>
  </si>
  <si>
    <t>459.00</t>
  </si>
  <si>
    <t>2022-05-14 17:38:21</t>
  </si>
  <si>
    <t>2022-01-29</t>
  </si>
  <si>
    <t>2410400</t>
  </si>
  <si>
    <t>拉斯维加斯威尼斯人度假酒店</t>
  </si>
  <si>
    <t>Palting Kristine May Pasagui</t>
  </si>
  <si>
    <t>2122.34</t>
  </si>
  <si>
    <t>333.00</t>
  </si>
  <si>
    <t>2022-01-29 04:29:30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</si>
</sst>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4" fillId="3" borderId="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32</xdr:col>
      <xdr:colOff>533400</xdr:colOff>
      <xdr:row>42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5375" y="342900"/>
          <a:ext cx="14249400" cy="6991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44717</v>
      </c>
      <c r="G2" s="6">
        <v>44720</v>
      </c>
      <c r="H2" s="4">
        <v>1</v>
      </c>
      <c r="I2" s="4">
        <v>3</v>
      </c>
      <c r="J2" s="4">
        <v>3</v>
      </c>
      <c r="K2" s="4" t="s">
        <v>30</v>
      </c>
      <c r="L2" s="4">
        <v>333</v>
      </c>
      <c r="M2" s="4">
        <v>333</v>
      </c>
      <c r="N2" s="4" t="s">
        <v>31</v>
      </c>
      <c r="O2" s="4" t="s">
        <v>32</v>
      </c>
      <c r="P2" s="4" t="s">
        <v>33</v>
      </c>
      <c r="Q2" s="4">
        <v>0</v>
      </c>
      <c r="R2" s="7">
        <v>44590</v>
      </c>
      <c r="S2" s="6">
        <v>44723</v>
      </c>
      <c r="T2" s="4" t="s">
        <v>34</v>
      </c>
      <c r="U2" s="4">
        <v>333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44717</v>
      </c>
      <c r="G3" s="6">
        <v>44720</v>
      </c>
      <c r="H3" s="4">
        <v>1</v>
      </c>
      <c r="I3" s="4">
        <v>3</v>
      </c>
      <c r="J3" s="4">
        <v>3</v>
      </c>
      <c r="K3" s="4" t="s">
        <v>30</v>
      </c>
      <c r="L3" s="4">
        <v>459</v>
      </c>
      <c r="M3" s="4">
        <v>459</v>
      </c>
      <c r="N3" s="4" t="s">
        <v>40</v>
      </c>
      <c r="O3" s="4" t="s">
        <v>32</v>
      </c>
      <c r="P3" s="4" t="s">
        <v>33</v>
      </c>
      <c r="Q3" s="4">
        <v>0</v>
      </c>
      <c r="R3" s="7">
        <v>44695</v>
      </c>
      <c r="S3" s="6">
        <v>44723</v>
      </c>
      <c r="T3" s="4" t="s">
        <v>34</v>
      </c>
      <c r="U3" s="4">
        <v>459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44718</v>
      </c>
      <c r="G4" s="6">
        <v>44720</v>
      </c>
      <c r="H4" s="4">
        <v>1</v>
      </c>
      <c r="I4" s="4">
        <v>2</v>
      </c>
      <c r="J4" s="4">
        <v>2</v>
      </c>
      <c r="K4" s="4" t="s">
        <v>30</v>
      </c>
      <c r="L4" s="4">
        <v>234</v>
      </c>
      <c r="M4" s="4">
        <v>234</v>
      </c>
      <c r="N4" s="4" t="s">
        <v>46</v>
      </c>
      <c r="O4" s="4" t="s">
        <v>32</v>
      </c>
      <c r="P4" s="4" t="s">
        <v>33</v>
      </c>
      <c r="Q4" s="4">
        <v>0</v>
      </c>
      <c r="R4" s="7">
        <v>44697</v>
      </c>
      <c r="S4" s="6">
        <v>44723</v>
      </c>
      <c r="T4" s="4" t="s">
        <v>34</v>
      </c>
      <c r="U4" s="4">
        <v>234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44718</v>
      </c>
      <c r="G5" s="6">
        <v>44720</v>
      </c>
      <c r="H5" s="4">
        <v>1</v>
      </c>
      <c r="I5" s="4">
        <v>2</v>
      </c>
      <c r="J5" s="4">
        <v>2</v>
      </c>
      <c r="K5" s="4" t="s">
        <v>30</v>
      </c>
      <c r="L5" s="4">
        <v>475</v>
      </c>
      <c r="M5" s="4">
        <v>475</v>
      </c>
      <c r="N5" s="4" t="s">
        <v>52</v>
      </c>
      <c r="O5" s="4" t="s">
        <v>32</v>
      </c>
      <c r="P5" s="4" t="s">
        <v>33</v>
      </c>
      <c r="Q5" s="4">
        <v>0</v>
      </c>
      <c r="R5" s="7">
        <v>44702</v>
      </c>
      <c r="S5" s="6">
        <v>44723</v>
      </c>
      <c r="T5" s="4" t="s">
        <v>34</v>
      </c>
      <c r="U5" s="4">
        <v>475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44719</v>
      </c>
      <c r="G6" s="6">
        <v>44720</v>
      </c>
      <c r="H6" s="4">
        <v>1</v>
      </c>
      <c r="I6" s="4">
        <v>1</v>
      </c>
      <c r="J6" s="4">
        <v>1</v>
      </c>
      <c r="K6" s="4" t="s">
        <v>30</v>
      </c>
      <c r="L6" s="4">
        <v>286</v>
      </c>
      <c r="M6" s="4">
        <v>286</v>
      </c>
      <c r="N6" s="4" t="s">
        <v>58</v>
      </c>
      <c r="O6" s="4" t="s">
        <v>32</v>
      </c>
      <c r="P6" s="4" t="s">
        <v>33</v>
      </c>
      <c r="Q6" s="4">
        <v>0</v>
      </c>
      <c r="R6" s="7">
        <v>44705</v>
      </c>
      <c r="S6" s="6">
        <v>44723</v>
      </c>
      <c r="T6" s="4" t="s">
        <v>34</v>
      </c>
      <c r="U6" s="4">
        <v>286</v>
      </c>
      <c r="V6" s="4">
        <v>0</v>
      </c>
      <c r="W6" s="4">
        <v>0</v>
      </c>
      <c r="X6" s="4" t="s">
        <v>53</v>
      </c>
      <c r="Y6" s="4" t="s">
        <v>53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44712</v>
      </c>
      <c r="G7" s="6">
        <v>44720</v>
      </c>
      <c r="H7" s="4">
        <v>1</v>
      </c>
      <c r="I7" s="4">
        <v>8</v>
      </c>
      <c r="J7" s="4">
        <v>8</v>
      </c>
      <c r="K7" s="4" t="s">
        <v>30</v>
      </c>
      <c r="L7" s="4">
        <v>256</v>
      </c>
      <c r="M7" s="4">
        <v>256</v>
      </c>
      <c r="N7" s="4" t="s">
        <v>62</v>
      </c>
      <c r="O7" s="4" t="s">
        <v>32</v>
      </c>
      <c r="P7" s="4" t="s">
        <v>33</v>
      </c>
      <c r="Q7" s="4">
        <v>0</v>
      </c>
      <c r="R7" s="7">
        <v>44711</v>
      </c>
      <c r="S7" s="6">
        <v>44723</v>
      </c>
      <c r="T7" s="4" t="s">
        <v>34</v>
      </c>
      <c r="U7" s="4">
        <v>256</v>
      </c>
      <c r="V7" s="4">
        <v>0</v>
      </c>
      <c r="W7" s="4">
        <v>0</v>
      </c>
      <c r="X7" s="4" t="s">
        <v>53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44718</v>
      </c>
      <c r="G8" s="6">
        <v>44720</v>
      </c>
      <c r="H8" s="4">
        <v>1</v>
      </c>
      <c r="I8" s="4">
        <v>2</v>
      </c>
      <c r="J8" s="4">
        <v>2</v>
      </c>
      <c r="K8" s="4" t="s">
        <v>30</v>
      </c>
      <c r="L8" s="4">
        <v>136</v>
      </c>
      <c r="M8" s="4">
        <v>136</v>
      </c>
      <c r="N8" s="4" t="s">
        <v>67</v>
      </c>
      <c r="O8" s="4" t="s">
        <v>32</v>
      </c>
      <c r="P8" s="4" t="s">
        <v>33</v>
      </c>
      <c r="Q8" s="4">
        <v>0</v>
      </c>
      <c r="R8" s="7">
        <v>44712</v>
      </c>
      <c r="S8" s="6">
        <v>44723</v>
      </c>
      <c r="T8" s="4" t="s">
        <v>34</v>
      </c>
      <c r="U8" s="4">
        <v>136</v>
      </c>
      <c r="V8" s="4">
        <v>0</v>
      </c>
      <c r="W8" s="4">
        <v>0</v>
      </c>
      <c r="X8" s="4" t="s">
        <v>68</v>
      </c>
      <c r="Y8" s="4" t="s">
        <v>53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44719</v>
      </c>
      <c r="G9" s="6">
        <v>44720</v>
      </c>
      <c r="H9" s="4">
        <v>1</v>
      </c>
      <c r="I9" s="4">
        <v>1</v>
      </c>
      <c r="J9" s="4">
        <v>1</v>
      </c>
      <c r="K9" s="4" t="s">
        <v>30</v>
      </c>
      <c r="L9" s="4">
        <v>57</v>
      </c>
      <c r="M9" s="4">
        <v>57</v>
      </c>
      <c r="N9" s="4" t="s">
        <v>72</v>
      </c>
      <c r="O9" s="4" t="s">
        <v>32</v>
      </c>
      <c r="P9" s="4" t="s">
        <v>33</v>
      </c>
      <c r="Q9" s="4">
        <v>0</v>
      </c>
      <c r="R9" s="7">
        <v>44712</v>
      </c>
      <c r="S9" s="6">
        <v>44723</v>
      </c>
      <c r="T9" s="4" t="s">
        <v>34</v>
      </c>
      <c r="U9" s="4">
        <v>57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44718</v>
      </c>
      <c r="G10" s="6">
        <v>44720</v>
      </c>
      <c r="H10" s="4">
        <v>1</v>
      </c>
      <c r="I10" s="4">
        <v>2</v>
      </c>
      <c r="J10" s="4">
        <v>2</v>
      </c>
      <c r="K10" s="4" t="s">
        <v>30</v>
      </c>
      <c r="L10" s="4">
        <v>136</v>
      </c>
      <c r="M10" s="4">
        <v>136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44712</v>
      </c>
      <c r="S10" s="6">
        <v>44723</v>
      </c>
      <c r="T10" s="4" t="s">
        <v>34</v>
      </c>
      <c r="U10" s="4">
        <v>136</v>
      </c>
      <c r="V10" s="4">
        <v>0</v>
      </c>
      <c r="W10" s="4">
        <v>0</v>
      </c>
      <c r="X10" s="4" t="s">
        <v>53</v>
      </c>
      <c r="Y10" s="4" t="s">
        <v>53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44719</v>
      </c>
      <c r="G11" s="6">
        <v>44720</v>
      </c>
      <c r="H11" s="4">
        <v>1</v>
      </c>
      <c r="I11" s="4">
        <v>1</v>
      </c>
      <c r="J11" s="4">
        <v>1</v>
      </c>
      <c r="K11" s="4" t="s">
        <v>30</v>
      </c>
      <c r="L11" s="4">
        <v>90</v>
      </c>
      <c r="M11" s="4">
        <v>90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44715</v>
      </c>
      <c r="S11" s="6">
        <v>44723</v>
      </c>
      <c r="T11" s="4" t="s">
        <v>34</v>
      </c>
      <c r="U11" s="4">
        <v>90</v>
      </c>
      <c r="V11" s="4">
        <v>0</v>
      </c>
      <c r="W11" s="4">
        <v>0</v>
      </c>
      <c r="X11" s="4" t="s">
        <v>53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44719</v>
      </c>
      <c r="G12" s="6">
        <v>44720</v>
      </c>
      <c r="H12" s="4">
        <v>1</v>
      </c>
      <c r="I12" s="4">
        <v>1</v>
      </c>
      <c r="J12" s="4">
        <v>1</v>
      </c>
      <c r="K12" s="4" t="s">
        <v>30</v>
      </c>
      <c r="L12" s="4">
        <v>63</v>
      </c>
      <c r="M12" s="4">
        <v>63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44719</v>
      </c>
      <c r="S12" s="6">
        <v>44723</v>
      </c>
      <c r="T12" s="4" t="s">
        <v>34</v>
      </c>
      <c r="U12" s="4">
        <v>63</v>
      </c>
      <c r="V12" s="4">
        <v>0</v>
      </c>
      <c r="W12" s="4">
        <v>0</v>
      </c>
      <c r="X12" s="4" t="s">
        <v>53</v>
      </c>
      <c r="Y12" s="4" t="s">
        <v>53</v>
      </c>
    </row>
    <row r="13" s="4" customFormat="1" spans="1:25">
      <c r="A13" s="4" t="s">
        <v>86</v>
      </c>
      <c r="B13" s="4" t="s">
        <v>26</v>
      </c>
      <c r="C13" s="4" t="s">
        <v>87</v>
      </c>
      <c r="D13" s="4" t="s">
        <v>88</v>
      </c>
      <c r="E13" s="4" t="s">
        <v>89</v>
      </c>
      <c r="F13" s="6">
        <v>44616</v>
      </c>
      <c r="G13" s="6">
        <v>44619</v>
      </c>
      <c r="H13" s="4">
        <v>1</v>
      </c>
      <c r="I13" s="4">
        <v>3</v>
      </c>
      <c r="J13" s="4">
        <v>3</v>
      </c>
      <c r="K13" s="4" t="s">
        <v>30</v>
      </c>
      <c r="L13" s="4">
        <v>-431.73</v>
      </c>
      <c r="M13" s="4">
        <v>-431.73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44519</v>
      </c>
      <c r="S13" s="6">
        <v>44723</v>
      </c>
      <c r="T13" s="4" t="s">
        <v>34</v>
      </c>
      <c r="U13" s="4">
        <v>-431.73</v>
      </c>
      <c r="V13" s="4">
        <v>0</v>
      </c>
      <c r="W13" s="4">
        <v>0</v>
      </c>
      <c r="X13" s="4" t="s">
        <v>91</v>
      </c>
      <c r="Y13" s="4" t="s">
        <v>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M3" sqref="M3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spans="1:9">
      <c r="A2" s="5">
        <v>17251936375</v>
      </c>
      <c r="B2" s="6">
        <v>44717</v>
      </c>
      <c r="C2" s="6">
        <v>44720</v>
      </c>
      <c r="D2" s="4">
        <v>333</v>
      </c>
      <c r="E2" s="4" t="str">
        <f>VLOOKUP(A2,HOP!A:L,12,0)</f>
        <v>333.00</v>
      </c>
      <c r="F2" s="4" t="str">
        <f>VLOOKUP(A2,HOP!A:C,3,0)</f>
        <v>2410400</v>
      </c>
      <c r="G2" s="4">
        <f>D2-E2</f>
        <v>0</v>
      </c>
      <c r="H2" s="4" t="str">
        <f>$H$1&amp;F2</f>
        <v>，2410400</v>
      </c>
      <c r="I2" s="4" t="str">
        <f>VLOOKUP(A2,HOP!A:U,21,0)</f>
        <v>直连</v>
      </c>
    </row>
    <row r="3" s="4" customFormat="1" spans="1:9">
      <c r="A3" s="5">
        <v>17933151969</v>
      </c>
      <c r="B3" s="6">
        <v>44717</v>
      </c>
      <c r="C3" s="6">
        <v>44720</v>
      </c>
      <c r="D3" s="4">
        <v>459</v>
      </c>
      <c r="E3" s="4" t="str">
        <f>VLOOKUP(A3,HOP!A:L,12,0)</f>
        <v>459.00</v>
      </c>
      <c r="F3" s="4" t="str">
        <f>VLOOKUP(A3,HOP!A:C,3,0)</f>
        <v>2551208</v>
      </c>
      <c r="G3" s="4">
        <f t="shared" ref="G3:G13" si="0">D3-E3</f>
        <v>0</v>
      </c>
      <c r="H3" s="4" t="str">
        <f t="shared" ref="H3:H13" si="1">$H$1&amp;F3</f>
        <v>，2551208</v>
      </c>
      <c r="I3" s="4" t="str">
        <f>VLOOKUP(A3,HOP!A:U,21,0)</f>
        <v>直连</v>
      </c>
    </row>
    <row r="4" s="4" customFormat="1" spans="1:9">
      <c r="A4" s="5">
        <v>17940367159</v>
      </c>
      <c r="B4" s="6">
        <v>44718</v>
      </c>
      <c r="C4" s="6">
        <v>44720</v>
      </c>
      <c r="D4" s="4">
        <v>234</v>
      </c>
      <c r="E4" s="4" t="str">
        <f>VLOOKUP(A4,HOP!A:L,12,0)</f>
        <v>234.00</v>
      </c>
      <c r="F4" s="4" t="str">
        <f>VLOOKUP(A4,HOP!A:C,3,0)</f>
        <v>2552815</v>
      </c>
      <c r="G4" s="4">
        <f t="shared" si="0"/>
        <v>0</v>
      </c>
      <c r="H4" s="4" t="str">
        <f t="shared" si="1"/>
        <v>，2552815</v>
      </c>
      <c r="I4" s="4" t="str">
        <f>VLOOKUP(A4,HOP!A:U,21,0)</f>
        <v>直连</v>
      </c>
    </row>
    <row r="5" s="4" customFormat="1" spans="1:9">
      <c r="A5" s="5">
        <v>17968018786</v>
      </c>
      <c r="B5" s="6">
        <v>44718</v>
      </c>
      <c r="C5" s="6">
        <v>44720</v>
      </c>
      <c r="D5" s="4">
        <v>475</v>
      </c>
      <c r="E5" s="4" t="str">
        <f>VLOOKUP(A5,HOP!A:L,12,0)</f>
        <v>475.00</v>
      </c>
      <c r="F5" s="4" t="str">
        <f>VLOOKUP(A5,HOP!A:C,3,0)</f>
        <v>2558228</v>
      </c>
      <c r="G5" s="4">
        <f t="shared" si="0"/>
        <v>0</v>
      </c>
      <c r="H5" s="4" t="str">
        <f t="shared" si="1"/>
        <v>，2558228</v>
      </c>
      <c r="I5" s="4" t="str">
        <f>VLOOKUP(A5,HOP!A:U,21,0)</f>
        <v>直连</v>
      </c>
    </row>
    <row r="6" s="4" customFormat="1" spans="1:9">
      <c r="A6" s="5">
        <v>17984736622</v>
      </c>
      <c r="B6" s="6">
        <v>44719</v>
      </c>
      <c r="C6" s="6">
        <v>44720</v>
      </c>
      <c r="D6" s="4">
        <v>286</v>
      </c>
      <c r="E6" s="4" t="str">
        <f>VLOOKUP(A6,HOP!A:L,12,0)</f>
        <v>286.00</v>
      </c>
      <c r="F6" s="4" t="str">
        <f>VLOOKUP(A6,HOP!A:C,3,0)</f>
        <v>2562208</v>
      </c>
      <c r="G6" s="4">
        <f t="shared" si="0"/>
        <v>0</v>
      </c>
      <c r="H6" s="4" t="str">
        <f t="shared" si="1"/>
        <v>，2562208</v>
      </c>
      <c r="I6" s="4" t="str">
        <f>VLOOKUP(A6,HOP!A:U,21,0)</f>
        <v>直连</v>
      </c>
    </row>
    <row r="7" s="4" customFormat="1" spans="1:9">
      <c r="A7" s="5">
        <v>18021015448</v>
      </c>
      <c r="B7" s="6">
        <v>44712</v>
      </c>
      <c r="C7" s="6">
        <v>44720</v>
      </c>
      <c r="D7" s="4">
        <v>256</v>
      </c>
      <c r="E7" s="4" t="str">
        <f>VLOOKUP(A7,HOP!A:L,12,0)</f>
        <v>256.00</v>
      </c>
      <c r="F7" s="4" t="str">
        <f>VLOOKUP(A7,HOP!A:C,3,0)</f>
        <v>2569075</v>
      </c>
      <c r="G7" s="4">
        <f t="shared" si="0"/>
        <v>0</v>
      </c>
      <c r="H7" s="4" t="str">
        <f t="shared" si="1"/>
        <v>，2569075</v>
      </c>
      <c r="I7" s="4" t="str">
        <f>VLOOKUP(A7,HOP!A:U,21,0)</f>
        <v>直连</v>
      </c>
    </row>
    <row r="8" s="4" customFormat="1" spans="1:9">
      <c r="A8" s="5">
        <v>18025686489</v>
      </c>
      <c r="B8" s="6">
        <v>44718</v>
      </c>
      <c r="C8" s="6">
        <v>44720</v>
      </c>
      <c r="D8" s="4">
        <v>136</v>
      </c>
      <c r="E8" s="4" t="str">
        <f>VLOOKUP(A8,HOP!A:L,12,0)</f>
        <v>136.00</v>
      </c>
      <c r="F8" s="4" t="str">
        <f>VLOOKUP(A8,HOP!A:C,3,0)</f>
        <v>2570299</v>
      </c>
      <c r="G8" s="4">
        <f t="shared" si="0"/>
        <v>0</v>
      </c>
      <c r="H8" s="4" t="str">
        <f t="shared" si="1"/>
        <v>，2570299</v>
      </c>
      <c r="I8" s="4" t="str">
        <f>VLOOKUP(A8,HOP!A:U,21,0)</f>
        <v>直连</v>
      </c>
    </row>
    <row r="9" s="4" customFormat="1" spans="1:9">
      <c r="A9" s="5">
        <v>18026413876</v>
      </c>
      <c r="B9" s="6">
        <v>44719</v>
      </c>
      <c r="C9" s="6">
        <v>44720</v>
      </c>
      <c r="D9" s="4">
        <v>57</v>
      </c>
      <c r="E9" s="4" t="str">
        <f>VLOOKUP(A9,HOP!A:L,12,0)</f>
        <v>57.00</v>
      </c>
      <c r="F9" s="4" t="str">
        <f>VLOOKUP(A9,HOP!A:C,3,0)</f>
        <v>2570631</v>
      </c>
      <c r="G9" s="4">
        <f t="shared" si="0"/>
        <v>0</v>
      </c>
      <c r="H9" s="4" t="str">
        <f t="shared" si="1"/>
        <v>，2570631</v>
      </c>
      <c r="I9" s="4" t="str">
        <f>VLOOKUP(A9,HOP!A:U,21,0)</f>
        <v>直连</v>
      </c>
    </row>
    <row r="10" s="4" customFormat="1" spans="1:9">
      <c r="A10" s="5">
        <v>18026956896</v>
      </c>
      <c r="B10" s="6">
        <v>44718</v>
      </c>
      <c r="C10" s="6">
        <v>44720</v>
      </c>
      <c r="D10" s="4">
        <v>136</v>
      </c>
      <c r="E10" s="4" t="str">
        <f>VLOOKUP(A10,HOP!A:L,12,0)</f>
        <v>136.00</v>
      </c>
      <c r="F10" s="4" t="str">
        <f>VLOOKUP(A10,HOP!A:C,3,0)</f>
        <v>2570850</v>
      </c>
      <c r="G10" s="4">
        <f t="shared" si="0"/>
        <v>0</v>
      </c>
      <c r="H10" s="4" t="str">
        <f t="shared" si="1"/>
        <v>，2570850</v>
      </c>
      <c r="I10" s="4" t="str">
        <f>VLOOKUP(A10,HOP!A:U,21,0)</f>
        <v>直连</v>
      </c>
    </row>
    <row r="11" s="4" customFormat="1" spans="1:9">
      <c r="A11" s="5">
        <v>18044281144</v>
      </c>
      <c r="B11" s="6">
        <v>44719</v>
      </c>
      <c r="C11" s="6">
        <v>44720</v>
      </c>
      <c r="D11" s="4">
        <v>90</v>
      </c>
      <c r="E11" s="4" t="str">
        <f>VLOOKUP(A11,HOP!A:L,12,0)</f>
        <v>90.00</v>
      </c>
      <c r="F11" s="4" t="str">
        <f>VLOOKUP(A11,HOP!A:C,3,0)</f>
        <v>2575109</v>
      </c>
      <c r="G11" s="4">
        <f t="shared" si="0"/>
        <v>0</v>
      </c>
      <c r="H11" s="4" t="str">
        <f t="shared" si="1"/>
        <v>，2575109</v>
      </c>
      <c r="I11" s="4" t="str">
        <f>VLOOKUP(A11,HOP!A:U,21,0)</f>
        <v>直连</v>
      </c>
    </row>
    <row r="12" s="4" customFormat="1" spans="1:9">
      <c r="A12" s="5">
        <v>18067826832</v>
      </c>
      <c r="B12" s="6">
        <v>44719</v>
      </c>
      <c r="C12" s="6">
        <v>44720</v>
      </c>
      <c r="D12" s="4">
        <v>63</v>
      </c>
      <c r="E12" s="4" t="str">
        <f>VLOOKUP(A12,HOP!A:L,12,0)</f>
        <v>63.00</v>
      </c>
      <c r="F12" s="4" t="str">
        <f>VLOOKUP(A12,HOP!A:C,3,0)</f>
        <v>2579848</v>
      </c>
      <c r="G12" s="4">
        <f t="shared" si="0"/>
        <v>0</v>
      </c>
      <c r="H12" s="4" t="str">
        <f t="shared" si="1"/>
        <v>，2579848</v>
      </c>
      <c r="I12" s="4" t="str">
        <f>VLOOKUP(A12,HOP!A:U,21,0)</f>
        <v>直连</v>
      </c>
    </row>
    <row r="13" s="4" customFormat="1" spans="1:10">
      <c r="A13" s="5">
        <v>16822569541</v>
      </c>
      <c r="B13" s="6">
        <v>44616</v>
      </c>
      <c r="C13" s="6">
        <v>44619</v>
      </c>
      <c r="D13" s="4">
        <v>-431.73</v>
      </c>
      <c r="E13" s="4" t="e">
        <f>VLOOKUP(A13,HOP!A:L,12,0)</f>
        <v>#N/A</v>
      </c>
      <c r="F13" s="4">
        <v>2303652</v>
      </c>
      <c r="G13" s="4" t="e">
        <f t="shared" si="0"/>
        <v>#N/A</v>
      </c>
      <c r="H13" s="4" t="str">
        <f t="shared" si="1"/>
        <v>，2303652</v>
      </c>
      <c r="I13" s="4" t="e">
        <f>VLOOKUP(A13,HOP!A:U,21,0)</f>
        <v>#N/A</v>
      </c>
      <c r="J13" s="4">
        <v>6.13</v>
      </c>
    </row>
    <row r="15" spans="4:4">
      <c r="D15" s="4">
        <f>SUM(D2:D14)</f>
        <v>2093.27</v>
      </c>
    </row>
    <row r="22" spans="1:1">
      <c r="A22" s="4" t="s">
        <v>94</v>
      </c>
    </row>
    <row r="23" spans="1:1">
      <c r="A23" s="4" t="s">
        <v>95</v>
      </c>
    </row>
    <row r="24" spans="1:1">
      <c r="A24" s="4" t="s">
        <v>96</v>
      </c>
    </row>
  </sheetData>
  <autoFilter ref="A1:XFD1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C42" sqref="C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97</v>
      </c>
      <c r="B1" s="2" t="s">
        <v>98</v>
      </c>
      <c r="C1" s="2" t="s">
        <v>99</v>
      </c>
      <c r="D1" s="2" t="s">
        <v>100</v>
      </c>
      <c r="E1" s="2" t="s">
        <v>13</v>
      </c>
      <c r="F1" s="2" t="s">
        <v>5</v>
      </c>
      <c r="G1" s="2" t="s">
        <v>6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  <c r="U1" s="2" t="s">
        <v>114</v>
      </c>
    </row>
    <row r="2" s="1" customFormat="1" spans="1:21">
      <c r="A2" s="3">
        <v>18067826832</v>
      </c>
      <c r="B2" s="1" t="s">
        <v>115</v>
      </c>
      <c r="C2" s="1" t="s">
        <v>116</v>
      </c>
      <c r="D2" s="1" t="s">
        <v>117</v>
      </c>
      <c r="E2" s="1" t="s">
        <v>118</v>
      </c>
      <c r="F2" s="1" t="s">
        <v>115</v>
      </c>
      <c r="G2" s="1" t="s">
        <v>119</v>
      </c>
      <c r="H2" s="1" t="s">
        <v>120</v>
      </c>
      <c r="I2" s="1" t="s">
        <v>121</v>
      </c>
      <c r="J2" s="1" t="s">
        <v>30</v>
      </c>
      <c r="K2" s="1" t="s">
        <v>122</v>
      </c>
      <c r="L2" s="1" t="s">
        <v>122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  <c r="U2" s="1" t="s">
        <v>130</v>
      </c>
    </row>
    <row r="3" s="1" customFormat="1" spans="1:21">
      <c r="A3" s="3">
        <v>18044281144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115</v>
      </c>
      <c r="G3" s="1" t="s">
        <v>119</v>
      </c>
      <c r="H3" s="1" t="s">
        <v>120</v>
      </c>
      <c r="I3" s="1" t="s">
        <v>135</v>
      </c>
      <c r="J3" s="1" t="s">
        <v>30</v>
      </c>
      <c r="K3" s="1" t="s">
        <v>136</v>
      </c>
      <c r="L3" s="1" t="s">
        <v>136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137</v>
      </c>
      <c r="S3" s="1" t="s">
        <v>128</v>
      </c>
      <c r="T3" s="1" t="s">
        <v>129</v>
      </c>
      <c r="U3" s="1" t="s">
        <v>130</v>
      </c>
    </row>
    <row r="4" s="1" customFormat="1" spans="1:21">
      <c r="A4" s="3">
        <v>18026956896</v>
      </c>
      <c r="B4" s="1" t="s">
        <v>138</v>
      </c>
      <c r="C4" s="1" t="s">
        <v>139</v>
      </c>
      <c r="D4" s="1" t="s">
        <v>140</v>
      </c>
      <c r="E4" s="1" t="s">
        <v>141</v>
      </c>
      <c r="F4" s="1" t="s">
        <v>142</v>
      </c>
      <c r="G4" s="1" t="s">
        <v>119</v>
      </c>
      <c r="H4" s="1" t="s">
        <v>120</v>
      </c>
      <c r="I4" s="1" t="s">
        <v>143</v>
      </c>
      <c r="J4" s="1" t="s">
        <v>30</v>
      </c>
      <c r="K4" s="1" t="s">
        <v>144</v>
      </c>
      <c r="L4" s="1" t="s">
        <v>144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145</v>
      </c>
      <c r="S4" s="1" t="s">
        <v>128</v>
      </c>
      <c r="T4" s="1" t="s">
        <v>129</v>
      </c>
      <c r="U4" s="1" t="s">
        <v>130</v>
      </c>
    </row>
    <row r="5" s="1" customFormat="1" spans="1:21">
      <c r="A5" s="3">
        <v>18026413876</v>
      </c>
      <c r="B5" s="1" t="s">
        <v>138</v>
      </c>
      <c r="C5" s="1" t="s">
        <v>146</v>
      </c>
      <c r="D5" s="1" t="s">
        <v>147</v>
      </c>
      <c r="E5" s="1" t="s">
        <v>148</v>
      </c>
      <c r="F5" s="1" t="s">
        <v>115</v>
      </c>
      <c r="G5" s="1" t="s">
        <v>119</v>
      </c>
      <c r="H5" s="1" t="s">
        <v>120</v>
      </c>
      <c r="I5" s="1" t="s">
        <v>149</v>
      </c>
      <c r="J5" s="1" t="s">
        <v>30</v>
      </c>
      <c r="K5" s="1" t="s">
        <v>150</v>
      </c>
      <c r="L5" s="1" t="s">
        <v>150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126</v>
      </c>
      <c r="R5" s="1" t="s">
        <v>151</v>
      </c>
      <c r="S5" s="1" t="s">
        <v>128</v>
      </c>
      <c r="T5" s="1" t="s">
        <v>129</v>
      </c>
      <c r="U5" s="1" t="s">
        <v>130</v>
      </c>
    </row>
    <row r="6" s="1" customFormat="1" spans="1:21">
      <c r="A6" s="3">
        <v>18025686489</v>
      </c>
      <c r="B6" s="1" t="s">
        <v>138</v>
      </c>
      <c r="C6" s="1" t="s">
        <v>152</v>
      </c>
      <c r="D6" s="1" t="s">
        <v>140</v>
      </c>
      <c r="E6" s="1" t="s">
        <v>153</v>
      </c>
      <c r="F6" s="1" t="s">
        <v>142</v>
      </c>
      <c r="G6" s="1" t="s">
        <v>119</v>
      </c>
      <c r="H6" s="1" t="s">
        <v>120</v>
      </c>
      <c r="I6" s="1" t="s">
        <v>143</v>
      </c>
      <c r="J6" s="1" t="s">
        <v>30</v>
      </c>
      <c r="K6" s="1" t="s">
        <v>144</v>
      </c>
      <c r="L6" s="1" t="s">
        <v>144</v>
      </c>
      <c r="M6" s="1" t="s">
        <v>123</v>
      </c>
      <c r="N6" s="1" t="s">
        <v>123</v>
      </c>
      <c r="O6" s="1" t="s">
        <v>124</v>
      </c>
      <c r="P6" s="1" t="s">
        <v>125</v>
      </c>
      <c r="Q6" s="1" t="s">
        <v>126</v>
      </c>
      <c r="R6" s="1" t="s">
        <v>154</v>
      </c>
      <c r="S6" s="1" t="s">
        <v>128</v>
      </c>
      <c r="T6" s="1" t="s">
        <v>129</v>
      </c>
      <c r="U6" s="1" t="s">
        <v>130</v>
      </c>
    </row>
    <row r="7" s="1" customFormat="1" spans="1:21">
      <c r="A7" s="3">
        <v>18021015448</v>
      </c>
      <c r="B7" s="1" t="s">
        <v>155</v>
      </c>
      <c r="C7" s="1" t="s">
        <v>156</v>
      </c>
      <c r="D7" s="1" t="s">
        <v>157</v>
      </c>
      <c r="E7" s="1" t="s">
        <v>158</v>
      </c>
      <c r="F7" s="1" t="s">
        <v>138</v>
      </c>
      <c r="G7" s="1" t="s">
        <v>119</v>
      </c>
      <c r="H7" s="1" t="s">
        <v>120</v>
      </c>
      <c r="I7" s="1" t="s">
        <v>159</v>
      </c>
      <c r="J7" s="1" t="s">
        <v>30</v>
      </c>
      <c r="K7" s="1" t="s">
        <v>160</v>
      </c>
      <c r="L7" s="1" t="s">
        <v>160</v>
      </c>
      <c r="M7" s="1" t="s">
        <v>123</v>
      </c>
      <c r="N7" s="1" t="s">
        <v>123</v>
      </c>
      <c r="O7" s="1" t="s">
        <v>124</v>
      </c>
      <c r="P7" s="1" t="s">
        <v>125</v>
      </c>
      <c r="Q7" s="1" t="s">
        <v>126</v>
      </c>
      <c r="R7" s="1" t="s">
        <v>161</v>
      </c>
      <c r="S7" s="1" t="s">
        <v>128</v>
      </c>
      <c r="T7" s="1" t="s">
        <v>129</v>
      </c>
      <c r="U7" s="1" t="s">
        <v>130</v>
      </c>
    </row>
    <row r="8" s="1" customFormat="1" spans="1:21">
      <c r="A8" s="3">
        <v>17984736622</v>
      </c>
      <c r="B8" s="1" t="s">
        <v>162</v>
      </c>
      <c r="C8" s="1" t="s">
        <v>163</v>
      </c>
      <c r="D8" s="1" t="s">
        <v>164</v>
      </c>
      <c r="E8" s="1" t="s">
        <v>165</v>
      </c>
      <c r="F8" s="1" t="s">
        <v>115</v>
      </c>
      <c r="G8" s="1" t="s">
        <v>119</v>
      </c>
      <c r="H8" s="1" t="s">
        <v>120</v>
      </c>
      <c r="I8" s="1" t="s">
        <v>166</v>
      </c>
      <c r="J8" s="1" t="s">
        <v>30</v>
      </c>
      <c r="K8" s="1" t="s">
        <v>167</v>
      </c>
      <c r="L8" s="1" t="s">
        <v>167</v>
      </c>
      <c r="M8" s="1" t="s">
        <v>123</v>
      </c>
      <c r="N8" s="1" t="s">
        <v>123</v>
      </c>
      <c r="O8" s="1" t="s">
        <v>124</v>
      </c>
      <c r="P8" s="1" t="s">
        <v>125</v>
      </c>
      <c r="Q8" s="1" t="s">
        <v>126</v>
      </c>
      <c r="R8" s="1" t="s">
        <v>168</v>
      </c>
      <c r="S8" s="1" t="s">
        <v>128</v>
      </c>
      <c r="T8" s="1" t="s">
        <v>129</v>
      </c>
      <c r="U8" s="1" t="s">
        <v>130</v>
      </c>
    </row>
    <row r="9" s="1" customFormat="1" spans="1:21">
      <c r="A9" s="3">
        <v>17968018786</v>
      </c>
      <c r="B9" s="1" t="s">
        <v>169</v>
      </c>
      <c r="C9" s="1" t="s">
        <v>170</v>
      </c>
      <c r="D9" s="1" t="s">
        <v>171</v>
      </c>
      <c r="E9" s="1" t="s">
        <v>172</v>
      </c>
      <c r="F9" s="1" t="s">
        <v>142</v>
      </c>
      <c r="G9" s="1" t="s">
        <v>119</v>
      </c>
      <c r="H9" s="1" t="s">
        <v>120</v>
      </c>
      <c r="I9" s="1" t="s">
        <v>173</v>
      </c>
      <c r="J9" s="1" t="s">
        <v>30</v>
      </c>
      <c r="K9" s="1" t="s">
        <v>174</v>
      </c>
      <c r="L9" s="1" t="s">
        <v>174</v>
      </c>
      <c r="M9" s="1" t="s">
        <v>123</v>
      </c>
      <c r="N9" s="1" t="s">
        <v>123</v>
      </c>
      <c r="O9" s="1" t="s">
        <v>124</v>
      </c>
      <c r="P9" s="1" t="s">
        <v>125</v>
      </c>
      <c r="Q9" s="1" t="s">
        <v>126</v>
      </c>
      <c r="R9" s="1" t="s">
        <v>175</v>
      </c>
      <c r="S9" s="1" t="s">
        <v>128</v>
      </c>
      <c r="T9" s="1" t="s">
        <v>129</v>
      </c>
      <c r="U9" s="1" t="s">
        <v>130</v>
      </c>
    </row>
    <row r="10" s="1" customFormat="1" spans="1:21">
      <c r="A10" s="3">
        <v>17940367159</v>
      </c>
      <c r="B10" s="1" t="s">
        <v>176</v>
      </c>
      <c r="C10" s="1" t="s">
        <v>177</v>
      </c>
      <c r="D10" s="1" t="s">
        <v>178</v>
      </c>
      <c r="E10" s="1" t="s">
        <v>179</v>
      </c>
      <c r="F10" s="1" t="s">
        <v>142</v>
      </c>
      <c r="G10" s="1" t="s">
        <v>119</v>
      </c>
      <c r="H10" s="1" t="s">
        <v>120</v>
      </c>
      <c r="I10" s="1" t="s">
        <v>180</v>
      </c>
      <c r="J10" s="1" t="s">
        <v>30</v>
      </c>
      <c r="K10" s="1" t="s">
        <v>181</v>
      </c>
      <c r="L10" s="1" t="s">
        <v>181</v>
      </c>
      <c r="M10" s="1" t="s">
        <v>123</v>
      </c>
      <c r="N10" s="1" t="s">
        <v>123</v>
      </c>
      <c r="O10" s="1" t="s">
        <v>124</v>
      </c>
      <c r="P10" s="1" t="s">
        <v>125</v>
      </c>
      <c r="Q10" s="1" t="s">
        <v>126</v>
      </c>
      <c r="R10" s="1" t="s">
        <v>182</v>
      </c>
      <c r="S10" s="1" t="s">
        <v>128</v>
      </c>
      <c r="T10" s="1" t="s">
        <v>129</v>
      </c>
      <c r="U10" s="1" t="s">
        <v>130</v>
      </c>
    </row>
    <row r="11" s="1" customFormat="1" spans="1:21">
      <c r="A11" s="3">
        <v>17933151969</v>
      </c>
      <c r="B11" s="1" t="s">
        <v>183</v>
      </c>
      <c r="C11" s="1" t="s">
        <v>184</v>
      </c>
      <c r="D11" s="1" t="s">
        <v>185</v>
      </c>
      <c r="E11" s="1" t="s">
        <v>186</v>
      </c>
      <c r="F11" s="1" t="s">
        <v>187</v>
      </c>
      <c r="G11" s="1" t="s">
        <v>119</v>
      </c>
      <c r="H11" s="1" t="s">
        <v>120</v>
      </c>
      <c r="I11" s="1" t="s">
        <v>188</v>
      </c>
      <c r="J11" s="1" t="s">
        <v>30</v>
      </c>
      <c r="K11" s="1" t="s">
        <v>189</v>
      </c>
      <c r="L11" s="1" t="s">
        <v>189</v>
      </c>
      <c r="M11" s="1" t="s">
        <v>123</v>
      </c>
      <c r="N11" s="1" t="s">
        <v>123</v>
      </c>
      <c r="O11" s="1" t="s">
        <v>124</v>
      </c>
      <c r="P11" s="1" t="s">
        <v>125</v>
      </c>
      <c r="Q11" s="1" t="s">
        <v>126</v>
      </c>
      <c r="R11" s="1" t="s">
        <v>190</v>
      </c>
      <c r="S11" s="1" t="s">
        <v>128</v>
      </c>
      <c r="T11" s="1" t="s">
        <v>129</v>
      </c>
      <c r="U11" s="1" t="s">
        <v>130</v>
      </c>
    </row>
    <row r="12" s="1" customFormat="1" spans="1:21">
      <c r="A12" s="3">
        <v>17251936375</v>
      </c>
      <c r="B12" s="1" t="s">
        <v>191</v>
      </c>
      <c r="C12" s="1" t="s">
        <v>192</v>
      </c>
      <c r="D12" s="1" t="s">
        <v>193</v>
      </c>
      <c r="E12" s="1" t="s">
        <v>194</v>
      </c>
      <c r="F12" s="1" t="s">
        <v>187</v>
      </c>
      <c r="G12" s="1" t="s">
        <v>119</v>
      </c>
      <c r="H12" s="1" t="s">
        <v>120</v>
      </c>
      <c r="I12" s="1" t="s">
        <v>195</v>
      </c>
      <c r="J12" s="1" t="s">
        <v>30</v>
      </c>
      <c r="K12" s="1" t="s">
        <v>196</v>
      </c>
      <c r="L12" s="1" t="s">
        <v>196</v>
      </c>
      <c r="M12" s="1" t="s">
        <v>123</v>
      </c>
      <c r="N12" s="1" t="s">
        <v>123</v>
      </c>
      <c r="O12" s="1" t="s">
        <v>124</v>
      </c>
      <c r="P12" s="1" t="s">
        <v>125</v>
      </c>
      <c r="Q12" s="1" t="s">
        <v>126</v>
      </c>
      <c r="R12" s="1" t="s">
        <v>197</v>
      </c>
      <c r="S12" s="1" t="s">
        <v>128</v>
      </c>
      <c r="T12" s="1" t="s">
        <v>129</v>
      </c>
      <c r="U12" s="1" t="s">
        <v>130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2022-06-11T01:02:00Z</dcterms:created>
  <dcterms:modified xsi:type="dcterms:W3CDTF">2022-06-13T07:59:51Z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67920A20B63A4C32A05D21234B856D6C</vt:lpwstr>
  </property>
  <property fmtid="{D5CDD505-2E9C-101B-9397-08002B2CF9AE}" pid="3" name="KSOProductBuildVer">
    <vt:lpwstr>2052-11.1.0.11744</vt:lpwstr>
  </property>
</Properties>
</file>