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对账!$A$1:$X$30</definedName>
  </definedNames>
  <calcPr calcId="144525"/>
</workbook>
</file>

<file path=xl/sharedStrings.xml><?xml version="1.0" encoding="utf-8"?>
<sst xmlns="http://schemas.openxmlformats.org/spreadsheetml/2006/main" count="958" uniqueCount="278">
  <si>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</si>
  <si>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</si>
  <si>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</si>
  <si>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</si>
  <si>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</si>
  <si>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</si>
  <si>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</si>
  <si>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</si>
  <si>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</si>
  <si>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</si>
  <si>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</si>
  <si>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</si>
  <si>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</si>
  <si>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</si>
  <si>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</si>
  <si>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</si>
  <si>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</si>
  <si>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</si>
  <si>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</si>
  <si>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</si>
  <si>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</si>
  <si>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</si>
  <si>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</si>
  <si>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</si>
  <si>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</si>
  <si>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18068778471	</t>
  </si>
  <si>
    <t>Ctrip</t>
  </si>
  <si>
    <t>正常</t>
  </si>
  <si>
    <t>[保定]IU酒店(保定裕华东路客运中心店)(71451702)</t>
  </si>
  <si>
    <t>小U·舒适大床房&lt;双人入住&gt;&lt;内宾&gt;&lt;预付&gt;&lt;双早&gt;</t>
  </si>
  <si>
    <t>CNY</t>
  </si>
  <si>
    <t>刘增同</t>
  </si>
  <si>
    <t>CA11323220612CNY</t>
  </si>
  <si>
    <t>未提现</t>
  </si>
  <si>
    <t>携程开票</t>
  </si>
  <si>
    <t xml:space="preserve">	</t>
  </si>
  <si>
    <t>取消</t>
  </si>
  <si>
    <t xml:space="preserve">18071561783	</t>
  </si>
  <si>
    <t>[北京]麗枫酒店(北京天安门广场前门地铁站店)(83841182)</t>
  </si>
  <si>
    <t>豪华大床房&lt;双人入住&gt;&lt;内宾&gt;&lt;预付&gt;&lt;双早&gt;</t>
  </si>
  <si>
    <t>孟彬</t>
  </si>
  <si>
    <t xml:space="preserve">2580683	</t>
  </si>
  <si>
    <t xml:space="preserve">18071596525	</t>
  </si>
  <si>
    <t>[阜新]锦江都城酒店(阜新迎宾大街火车站店)(71012833)</t>
  </si>
  <si>
    <t>精致双床房&lt;双人入住&gt;&lt;内宾&gt;&lt;预付&gt;&lt;双早&gt;</t>
  </si>
  <si>
    <t>李云鹏</t>
  </si>
  <si>
    <t xml:space="preserve">2580699	</t>
  </si>
  <si>
    <t xml:space="preserve">18071840339	</t>
  </si>
  <si>
    <t>[广元]喆啡酒店(广元高铁站东坝市政府店)(65977381)</t>
  </si>
  <si>
    <t>特惠房&lt;双人入住&gt;&lt;内宾&gt;&lt;预付&gt;&lt;双早&gt;</t>
  </si>
  <si>
    <t>邹巧巧</t>
  </si>
  <si>
    <t xml:space="preserve">18072016494	</t>
  </si>
  <si>
    <t>[南昌县]维也纳酒店(南昌县澄碧湖店)(79027429)</t>
  </si>
  <si>
    <t>城景双床房&lt;双人入住&gt;&lt;内宾&gt;&lt;预付&gt;&lt;双早&gt;</t>
  </si>
  <si>
    <t>夏汶汶,程应超,郭幼明,李彪彪,吴燕平,刘远航</t>
  </si>
  <si>
    <t xml:space="preserve">18073235713	</t>
  </si>
  <si>
    <t>[商水]商水百汇商务宾馆(79021804)</t>
  </si>
  <si>
    <t>主题大床房&lt;双人入住&gt;&lt;内宾&gt;&lt;预付&gt;&lt;无早&gt;</t>
  </si>
  <si>
    <t>王涛</t>
  </si>
  <si>
    <t xml:space="preserve">2581156	</t>
  </si>
  <si>
    <t xml:space="preserve">1534446534324686944	</t>
  </si>
  <si>
    <t xml:space="preserve">18073391896	</t>
  </si>
  <si>
    <t>[长春]锦江之星(长春市政府店)(72815687)</t>
  </si>
  <si>
    <t>商务间C&lt;双人入住&gt;&lt;内宾&gt;&lt;预付&gt;&lt;双早&gt;</t>
  </si>
  <si>
    <t>王登威</t>
  </si>
  <si>
    <t xml:space="preserve">18075206398	</t>
  </si>
  <si>
    <t>[天津]麗枫酒店（天津华苑店）(83321122)</t>
  </si>
  <si>
    <t>商务大床房&lt;双人入住&gt;&lt;内宾&gt;&lt;预付&gt;&lt;双早&gt;</t>
  </si>
  <si>
    <t>赵震宇</t>
  </si>
  <si>
    <t xml:space="preserve">18075450710	</t>
  </si>
  <si>
    <t>[仁怀]仁怀醉美大道希尔顿欢朋酒店(83841602)</t>
  </si>
  <si>
    <t>高级大床房&lt;双人入住&gt;&lt;内宾&gt;&lt;预付&gt;&lt;双早&gt;</t>
  </si>
  <si>
    <t>林小建</t>
  </si>
  <si>
    <t xml:space="preserve">18075640369	</t>
  </si>
  <si>
    <t>[昌乐]维也纳3好酒店(昌乐火车站店)(83855859)</t>
  </si>
  <si>
    <t>高级双床房&lt;双人入住&gt;&lt;内宾&gt;&lt;预付&gt;&lt;双早&gt;</t>
  </si>
  <si>
    <t>张全,仇世勇</t>
  </si>
  <si>
    <t xml:space="preserve">18075802112	</t>
  </si>
  <si>
    <t>[彭阳]维也纳3好酒店(彭阳浙商国际店)(83855868)</t>
  </si>
  <si>
    <t>景观双床房&lt;双人入住&gt;&lt;内宾&gt;&lt;预付&gt;&lt;双早&gt;</t>
  </si>
  <si>
    <t>刘国良</t>
  </si>
  <si>
    <t xml:space="preserve">18075732141	</t>
  </si>
  <si>
    <t>刘启峰,张立华</t>
  </si>
  <si>
    <t xml:space="preserve">18075895974	</t>
  </si>
  <si>
    <t>[佳木斯]锦江之星(佳木斯新玛特店)(69030723)</t>
  </si>
  <si>
    <t>商务房C&lt;双人入住&gt;&lt;内宾&gt;&lt;预付&gt;&lt;双早&gt;</t>
  </si>
  <si>
    <t>滕大玉</t>
  </si>
  <si>
    <t xml:space="preserve">18075973544	</t>
  </si>
  <si>
    <t>[黔西]宜尚酒店(黔西高铁站店)(71583940)</t>
  </si>
  <si>
    <t>宜观大床房&lt;双人入住&gt;&lt;内宾&gt;&lt;预付&gt;&lt;无早&gt;</t>
  </si>
  <si>
    <t>苏昌奇</t>
  </si>
  <si>
    <t xml:space="preserve">18076070738	</t>
  </si>
  <si>
    <t>[象山]维也纳国际酒店(象山客运东站店)(83962874)</t>
  </si>
  <si>
    <t>杨刚,张文鑫</t>
  </si>
  <si>
    <t xml:space="preserve">18076280490	</t>
  </si>
  <si>
    <t>[中山]维也纳酒店(中山小榄大信店)(83968261)</t>
  </si>
  <si>
    <t>健康大床房&lt;双人入住&gt;&lt;内宾&gt;&lt;预付&gt;&lt;双早&gt;</t>
  </si>
  <si>
    <t>张小梅</t>
  </si>
  <si>
    <t xml:space="preserve">18076345679	</t>
  </si>
  <si>
    <t>[宿迁]麗枫酒店(宿迁洋河新区店)(73273540)</t>
  </si>
  <si>
    <t>罗华丰</t>
  </si>
  <si>
    <t xml:space="preserve">18076605179	</t>
  </si>
  <si>
    <t>[鹰潭]维也纳国际酒店（鹰潭信江新区店）(83922471)</t>
  </si>
  <si>
    <t>豪华双床房&lt;双人入住&gt;&lt;内宾&gt;&lt;预付&gt;&lt;双早&gt;</t>
  </si>
  <si>
    <t>罗志鹏,卢富民</t>
  </si>
  <si>
    <t xml:space="preserve">18076636656	</t>
  </si>
  <si>
    <t>[临沂]维也纳3好酒店(临沂区政府店)(83857413)</t>
  </si>
  <si>
    <t>吕淑芳</t>
  </si>
  <si>
    <t xml:space="preserve">18076733540	</t>
  </si>
  <si>
    <t>[青岛]锦江之星(胶南海水浴场朝阳山路店)(73260175)</t>
  </si>
  <si>
    <t>叶晓鹏</t>
  </si>
  <si>
    <t xml:space="preserve">18071857134	</t>
  </si>
  <si>
    <t>[南昌]麗枫酒店(南昌艾溪湖师大店)(76233752)</t>
  </si>
  <si>
    <t>廖凯杰</t>
  </si>
  <si>
    <t>CA11323220613CNY</t>
  </si>
  <si>
    <t xml:space="preserve">18079706015	</t>
  </si>
  <si>
    <t xml:space="preserve">18080315607	</t>
  </si>
  <si>
    <t>[益阳]维也纳国际酒店(益阳高新区店)(71587330)</t>
  </si>
  <si>
    <t>周琼</t>
  </si>
  <si>
    <t xml:space="preserve">18080804020	</t>
  </si>
  <si>
    <t>[银川]麗枫酒店(银川火车站万达店)(71012860)</t>
  </si>
  <si>
    <t>标准单人间&lt;单人入住&gt;&lt;内宾&gt;&lt;预付&gt;&lt;单早&gt;</t>
  </si>
  <si>
    <t>郭志鹃</t>
  </si>
  <si>
    <t xml:space="preserve">18081183938	</t>
  </si>
  <si>
    <t>[广州]麗枫酒店·广州东晓南地铁站店(64199051)</t>
  </si>
  <si>
    <t>雅致大床房&lt;双人入住&gt;&lt;内宾&gt;&lt;预付&gt;&lt;无早&gt;</t>
  </si>
  <si>
    <t>陈春江</t>
  </si>
  <si>
    <t xml:space="preserve">18081355925	</t>
  </si>
  <si>
    <t>[南京]白玉兰酒店（南京河海大学牛首山店）(83293463)</t>
  </si>
  <si>
    <t>静雅大床房&lt;双人入住&gt;&lt;内宾&gt;&lt;预付&gt;&lt;无早&gt;</t>
  </si>
  <si>
    <t>吕强</t>
  </si>
  <si>
    <t xml:space="preserve">18081393311	</t>
  </si>
  <si>
    <t>[普洱]喆·啡酒店(普洱创基尚城店)(83390069)</t>
  </si>
  <si>
    <t>醇享大床房&lt;双人入住&gt;&lt;内宾&gt;&lt;预付&gt;&lt;双早&gt;</t>
  </si>
  <si>
    <t>由淑明</t>
  </si>
  <si>
    <t xml:space="preserve">18081434116	</t>
  </si>
  <si>
    <t>[安阳]锦江之星(安阳工学院店)(60986952)</t>
  </si>
  <si>
    <t>标准房A&lt;双人入住&gt;&lt;内宾&gt;&lt;预付&gt;&lt;双早&gt;</t>
  </si>
  <si>
    <t>崔洋洋</t>
  </si>
  <si>
    <t xml:space="preserve">18083953742	</t>
  </si>
  <si>
    <t>[西安]维也纳酒店(西安万象城三桥地铁站店)(83983072)</t>
  </si>
  <si>
    <t>行政大床房&lt;双人入住&gt;&lt;内宾&gt;&lt;预付&gt;&lt;双早&gt;</t>
  </si>
  <si>
    <t>刘文杰</t>
  </si>
  <si>
    <t>，</t>
  </si>
  <si>
    <t>A220613104437481</t>
  </si>
  <si>
    <t>CNY / HKD 当前参考汇率: 1.159577108</t>
  </si>
  <si>
    <t>总计：6948.93 CNY/
8057.82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</si>
  <si>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</si>
  <si>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</si>
  <si>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</si>
  <si>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</si>
  <si>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</si>
  <si>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</si>
  <si>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</si>
  <si>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</si>
  <si>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</si>
  <si>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</si>
  <si>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</si>
  <si>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</si>
  <si>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</si>
  <si>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</si>
  <si>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</si>
  <si>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</si>
  <si>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</si>
  <si>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</si>
  <si>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2022-06-09</t>
  </si>
  <si>
    <t>2583444</t>
  </si>
  <si>
    <t>维也纳酒店(西安万象城三桥地铁站店)</t>
  </si>
  <si>
    <t>2022-06-10</t>
  </si>
  <si>
    <t>退房日月结</t>
  </si>
  <si>
    <t>289.28</t>
  </si>
  <si>
    <t>RMB</t>
  </si>
  <si>
    <t>0</t>
  </si>
  <si>
    <t>0.00</t>
  </si>
  <si>
    <t>携程汇智国内直连</t>
  </si>
  <si>
    <t>1861</t>
  </si>
  <si>
    <t>2022-06-09 23:19:48</t>
  </si>
  <si>
    <t>否</t>
  </si>
  <si>
    <t>汇智国际旅游发展有限公司</t>
  </si>
  <si>
    <t>直连</t>
  </si>
  <si>
    <t>2583048</t>
  </si>
  <si>
    <t>喆·啡酒店(普洱创基尚城店)</t>
  </si>
  <si>
    <t>239.54</t>
  </si>
  <si>
    <t>2022-06-09 19:37:51</t>
  </si>
  <si>
    <t>2583019</t>
  </si>
  <si>
    <t>白玉兰酒店（南京河海大学牛首山店）</t>
  </si>
  <si>
    <t>165.45</t>
  </si>
  <si>
    <t>2022-06-09 19:21:34</t>
  </si>
  <si>
    <t>2582931</t>
  </si>
  <si>
    <t>麗枫酒店·广州东晓南地铁站店</t>
  </si>
  <si>
    <t>231.43</t>
  </si>
  <si>
    <t>2022-06-09 18:28:39</t>
  </si>
  <si>
    <t>2582785</t>
  </si>
  <si>
    <t>麗枫酒店(银川火车站万达店)</t>
  </si>
  <si>
    <t>271.01</t>
  </si>
  <si>
    <t>2022-06-09 17:05:48</t>
  </si>
  <si>
    <t>2582614</t>
  </si>
  <si>
    <t>维也纳国际酒店(益阳高新区店)</t>
  </si>
  <si>
    <t>231.42</t>
  </si>
  <si>
    <t>2022-06-09 15:57:44</t>
  </si>
  <si>
    <t>2582376</t>
  </si>
  <si>
    <t>仁怀醉美大道希尔顿欢朋酒店</t>
  </si>
  <si>
    <t>490.25</t>
  </si>
  <si>
    <t>2022-06-09 12:52:42</t>
  </si>
  <si>
    <t>2022-06-08</t>
  </si>
  <si>
    <t>2581654</t>
  </si>
  <si>
    <t>锦江之星(胶南海水浴场朝阳山路店)</t>
  </si>
  <si>
    <t>123.34</t>
  </si>
  <si>
    <t>2022-06-08 23:24:40</t>
  </si>
  <si>
    <t>2581618</t>
  </si>
  <si>
    <t>维也纳3好酒店(临沂区政府店)</t>
  </si>
  <si>
    <t>189.06</t>
  </si>
  <si>
    <t>2022-06-08 22:57:43</t>
  </si>
  <si>
    <t>2581606</t>
  </si>
  <si>
    <t>维也纳国际酒店（鹰潭信江新区店）</t>
  </si>
  <si>
    <t>610.64</t>
  </si>
  <si>
    <t>2022-06-08 22:49:28</t>
  </si>
  <si>
    <t>2581513</t>
  </si>
  <si>
    <t>麗枫酒店(宿迁洋河新区店)</t>
  </si>
  <si>
    <t>204.22</t>
  </si>
  <si>
    <t>2022-06-08 21:47:29</t>
  </si>
  <si>
    <t>2581494</t>
  </si>
  <si>
    <t>维也纳酒店（广东中山小榄大信店）</t>
  </si>
  <si>
    <t>205.23</t>
  </si>
  <si>
    <t>2022-06-08 21:33:03</t>
  </si>
  <si>
    <t>2581444</t>
  </si>
  <si>
    <t>维也纳国际酒店(象山客运东站店)</t>
  </si>
  <si>
    <t>214.33</t>
  </si>
  <si>
    <t>2022-06-08 20:45:24</t>
  </si>
  <si>
    <t>2581419</t>
  </si>
  <si>
    <t>宜尚酒店(黔西高铁站店)</t>
  </si>
  <si>
    <t>251.49</t>
  </si>
  <si>
    <t>2022-06-08 20:23:06</t>
  </si>
  <si>
    <t>2581392</t>
  </si>
  <si>
    <t>锦江之星(佳木斯新玛特店)</t>
  </si>
  <si>
    <t>156.71</t>
  </si>
  <si>
    <t>2022-06-08 20:05:40</t>
  </si>
  <si>
    <t>2581381</t>
  </si>
  <si>
    <t>维也纳3好酒店(彭阳浙商国际店)</t>
  </si>
  <si>
    <t>222.42</t>
  </si>
  <si>
    <t>2022-06-08 19:56:50</t>
  </si>
  <si>
    <t>2581368</t>
  </si>
  <si>
    <t>230.51</t>
  </si>
  <si>
    <t>2022-06-08 19:45:00</t>
  </si>
  <si>
    <t>2581323</t>
  </si>
  <si>
    <t>维也纳3好酒店(昌乐火车站店)</t>
  </si>
  <si>
    <t>2022-06-08 19:12:53</t>
  </si>
  <si>
    <t>2581294</t>
  </si>
  <si>
    <t>488.31</t>
  </si>
  <si>
    <t>2022-06-08 18:42:22</t>
  </si>
  <si>
    <t>2581270</t>
  </si>
  <si>
    <t>麗枫酒店（天津华苑店）</t>
  </si>
  <si>
    <t>320.49</t>
  </si>
  <si>
    <t>2022-06-08 18:14:44</t>
  </si>
  <si>
    <t>2581209</t>
  </si>
  <si>
    <t>锦江之星(长春市政府店)</t>
  </si>
  <si>
    <t>190.07</t>
  </si>
  <si>
    <t>2022-06-08 17:09:45</t>
  </si>
  <si>
    <t>2580699</t>
  </si>
  <si>
    <t>锦江都城酒店(阜新迎宾大街火车站店)</t>
  </si>
  <si>
    <t>239.61</t>
  </si>
  <si>
    <t>2022-06-08 07:47:41</t>
  </si>
  <si>
    <t>2580795</t>
  </si>
  <si>
    <t>喆啡酒店(广元高铁站东坝市政府店)</t>
  </si>
  <si>
    <t>163.78</t>
  </si>
  <si>
    <t>2022-06-08 09:32:46</t>
  </si>
  <si>
    <t>2580683</t>
  </si>
  <si>
    <t>麗枫酒店·北京天安门广场店</t>
  </si>
  <si>
    <t>386.20</t>
  </si>
  <si>
    <t>2022-06-08 07:26:43</t>
  </si>
  <si>
    <t>2581156</t>
  </si>
  <si>
    <t>商水百汇商务宾馆</t>
  </si>
  <si>
    <t>112.29</t>
  </si>
  <si>
    <t>2022-06-08 16:05:38</t>
  </si>
  <si>
    <t>2580804</t>
  </si>
  <si>
    <t>麗枫酒店(南昌艾溪湖师大店)</t>
  </si>
  <si>
    <t>507.52</t>
  </si>
  <si>
    <t>2022-06-08 09:39:41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</si>
</sst>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0" fontId="18" fillId="10" borderId="1" applyNumberFormat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44719</v>
      </c>
      <c r="G2" s="6">
        <v>44721</v>
      </c>
      <c r="H2" s="4">
        <v>1</v>
      </c>
      <c r="I2" s="4">
        <v>2</v>
      </c>
      <c r="J2" s="4">
        <v>2</v>
      </c>
      <c r="K2" s="4" t="s">
        <v>30</v>
      </c>
      <c r="L2" s="4">
        <v>374</v>
      </c>
      <c r="M2" s="4">
        <v>374</v>
      </c>
      <c r="N2" s="4" t="s">
        <v>31</v>
      </c>
      <c r="O2" s="4" t="s">
        <v>32</v>
      </c>
      <c r="P2" s="4" t="s">
        <v>33</v>
      </c>
      <c r="Q2" s="4">
        <v>0</v>
      </c>
      <c r="R2" s="7">
        <v>44719</v>
      </c>
      <c r="S2" s="6">
        <v>44724</v>
      </c>
      <c r="T2" s="4" t="s">
        <v>34</v>
      </c>
      <c r="U2" s="4">
        <v>374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44719</v>
      </c>
      <c r="G3" s="6">
        <v>44721</v>
      </c>
      <c r="H3" s="4">
        <v>1</v>
      </c>
      <c r="I3" s="4">
        <v>2</v>
      </c>
      <c r="J3" s="4">
        <v>2</v>
      </c>
      <c r="K3" s="4" t="s">
        <v>30</v>
      </c>
      <c r="L3" s="4">
        <v>-374</v>
      </c>
      <c r="M3" s="4">
        <v>-374</v>
      </c>
      <c r="N3" s="4" t="s">
        <v>31</v>
      </c>
      <c r="O3" s="4" t="s">
        <v>32</v>
      </c>
      <c r="P3" s="4" t="s">
        <v>33</v>
      </c>
      <c r="Q3" s="4">
        <v>0</v>
      </c>
      <c r="R3" s="7">
        <v>44719</v>
      </c>
      <c r="S3" s="6">
        <v>44724</v>
      </c>
      <c r="T3" s="4" t="s">
        <v>34</v>
      </c>
      <c r="U3" s="4">
        <v>-374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44720</v>
      </c>
      <c r="G4" s="6">
        <v>44721</v>
      </c>
      <c r="H4" s="4">
        <v>1</v>
      </c>
      <c r="I4" s="4">
        <v>1</v>
      </c>
      <c r="J4" s="4">
        <v>1</v>
      </c>
      <c r="K4" s="4" t="s">
        <v>30</v>
      </c>
      <c r="L4" s="4">
        <v>386.2</v>
      </c>
      <c r="M4" s="4">
        <v>386.2</v>
      </c>
      <c r="N4" s="4" t="s">
        <v>40</v>
      </c>
      <c r="O4" s="4" t="s">
        <v>32</v>
      </c>
      <c r="P4" s="4" t="s">
        <v>33</v>
      </c>
      <c r="Q4" s="4">
        <v>0</v>
      </c>
      <c r="R4" s="7">
        <v>44720</v>
      </c>
      <c r="S4" s="6">
        <v>44724</v>
      </c>
      <c r="T4" s="4" t="s">
        <v>34</v>
      </c>
      <c r="U4" s="4">
        <v>386.2</v>
      </c>
      <c r="V4" s="4">
        <v>0</v>
      </c>
      <c r="W4" s="4">
        <v>0</v>
      </c>
      <c r="X4" s="4" t="s">
        <v>41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44720</v>
      </c>
      <c r="G5" s="6">
        <v>44721</v>
      </c>
      <c r="H5" s="4">
        <v>1</v>
      </c>
      <c r="I5" s="4">
        <v>1</v>
      </c>
      <c r="J5" s="4">
        <v>1</v>
      </c>
      <c r="K5" s="4" t="s">
        <v>30</v>
      </c>
      <c r="L5" s="4">
        <v>239.61</v>
      </c>
      <c r="M5" s="4">
        <v>239.61</v>
      </c>
      <c r="N5" s="4" t="s">
        <v>45</v>
      </c>
      <c r="O5" s="4" t="s">
        <v>32</v>
      </c>
      <c r="P5" s="4" t="s">
        <v>33</v>
      </c>
      <c r="Q5" s="4">
        <v>0</v>
      </c>
      <c r="R5" s="7">
        <v>44720</v>
      </c>
      <c r="S5" s="6">
        <v>44724</v>
      </c>
      <c r="T5" s="4" t="s">
        <v>34</v>
      </c>
      <c r="U5" s="4">
        <v>239.61</v>
      </c>
      <c r="V5" s="4">
        <v>0</v>
      </c>
      <c r="W5" s="4">
        <v>0</v>
      </c>
      <c r="X5" s="4" t="s">
        <v>46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44720</v>
      </c>
      <c r="G6" s="6">
        <v>44721</v>
      </c>
      <c r="H6" s="4">
        <v>1</v>
      </c>
      <c r="I6" s="4">
        <v>1</v>
      </c>
      <c r="J6" s="4">
        <v>1</v>
      </c>
      <c r="K6" s="4" t="s">
        <v>30</v>
      </c>
      <c r="L6" s="4">
        <v>163.78</v>
      </c>
      <c r="M6" s="4">
        <v>163.78</v>
      </c>
      <c r="N6" s="4" t="s">
        <v>50</v>
      </c>
      <c r="O6" s="4" t="s">
        <v>32</v>
      </c>
      <c r="P6" s="4" t="s">
        <v>33</v>
      </c>
      <c r="Q6" s="4">
        <v>0</v>
      </c>
      <c r="R6" s="7">
        <v>44720</v>
      </c>
      <c r="S6" s="6">
        <v>44724</v>
      </c>
      <c r="T6" s="4" t="s">
        <v>34</v>
      </c>
      <c r="U6" s="4">
        <v>163.78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44720</v>
      </c>
      <c r="G7" s="6">
        <v>44721</v>
      </c>
      <c r="H7" s="4">
        <v>3</v>
      </c>
      <c r="I7" s="4">
        <v>1</v>
      </c>
      <c r="J7" s="4">
        <v>3</v>
      </c>
      <c r="K7" s="4" t="s">
        <v>30</v>
      </c>
      <c r="L7" s="4">
        <v>815.88</v>
      </c>
      <c r="M7" s="4">
        <v>815.88</v>
      </c>
      <c r="N7" s="4" t="s">
        <v>54</v>
      </c>
      <c r="O7" s="4" t="s">
        <v>32</v>
      </c>
      <c r="P7" s="4" t="s">
        <v>33</v>
      </c>
      <c r="Q7" s="4">
        <v>0</v>
      </c>
      <c r="R7" s="7">
        <v>44720</v>
      </c>
      <c r="S7" s="6">
        <v>44724</v>
      </c>
      <c r="T7" s="4" t="s">
        <v>34</v>
      </c>
      <c r="U7" s="4">
        <v>815.88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51</v>
      </c>
      <c r="B8" s="4" t="s">
        <v>26</v>
      </c>
      <c r="C8" s="4" t="s">
        <v>36</v>
      </c>
      <c r="D8" s="4" t="s">
        <v>52</v>
      </c>
      <c r="E8" s="4" t="s">
        <v>53</v>
      </c>
      <c r="F8" s="6">
        <v>44720</v>
      </c>
      <c r="G8" s="6">
        <v>44721</v>
      </c>
      <c r="H8" s="4">
        <v>3</v>
      </c>
      <c r="I8" s="4">
        <v>1</v>
      </c>
      <c r="J8" s="4">
        <v>3</v>
      </c>
      <c r="K8" s="4" t="s">
        <v>30</v>
      </c>
      <c r="L8" s="4">
        <v>-815.88</v>
      </c>
      <c r="M8" s="4">
        <v>-815.88</v>
      </c>
      <c r="N8" s="4" t="s">
        <v>54</v>
      </c>
      <c r="O8" s="4" t="s">
        <v>32</v>
      </c>
      <c r="P8" s="4" t="s">
        <v>33</v>
      </c>
      <c r="Q8" s="4">
        <v>0</v>
      </c>
      <c r="R8" s="7">
        <v>44720</v>
      </c>
      <c r="S8" s="6">
        <v>44724</v>
      </c>
      <c r="T8" s="4" t="s">
        <v>34</v>
      </c>
      <c r="U8" s="4">
        <v>-815.88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55</v>
      </c>
      <c r="B9" s="4" t="s">
        <v>26</v>
      </c>
      <c r="C9" s="4" t="s">
        <v>27</v>
      </c>
      <c r="D9" s="4" t="s">
        <v>56</v>
      </c>
      <c r="E9" s="4" t="s">
        <v>57</v>
      </c>
      <c r="F9" s="6">
        <v>44720</v>
      </c>
      <c r="G9" s="6">
        <v>44721</v>
      </c>
      <c r="H9" s="4">
        <v>1</v>
      </c>
      <c r="I9" s="4">
        <v>1</v>
      </c>
      <c r="J9" s="4">
        <v>1</v>
      </c>
      <c r="K9" s="4" t="s">
        <v>30</v>
      </c>
      <c r="L9" s="4">
        <v>112.29</v>
      </c>
      <c r="M9" s="4">
        <v>112.29</v>
      </c>
      <c r="N9" s="4" t="s">
        <v>58</v>
      </c>
      <c r="O9" s="4" t="s">
        <v>32</v>
      </c>
      <c r="P9" s="4" t="s">
        <v>33</v>
      </c>
      <c r="Q9" s="4">
        <v>0</v>
      </c>
      <c r="R9" s="7">
        <v>44720</v>
      </c>
      <c r="S9" s="6">
        <v>44724</v>
      </c>
      <c r="T9" s="4" t="s">
        <v>34</v>
      </c>
      <c r="U9" s="4">
        <v>112.29</v>
      </c>
      <c r="V9" s="4">
        <v>0</v>
      </c>
      <c r="W9" s="4">
        <v>0</v>
      </c>
      <c r="X9" s="4" t="s">
        <v>59</v>
      </c>
      <c r="Y9" s="4" t="s">
        <v>60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44720</v>
      </c>
      <c r="G10" s="6">
        <v>44721</v>
      </c>
      <c r="H10" s="4">
        <v>1</v>
      </c>
      <c r="I10" s="4">
        <v>1</v>
      </c>
      <c r="J10" s="4">
        <v>1</v>
      </c>
      <c r="K10" s="4" t="s">
        <v>30</v>
      </c>
      <c r="L10" s="4">
        <v>190.07</v>
      </c>
      <c r="M10" s="4">
        <v>190.07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44720</v>
      </c>
      <c r="S10" s="6">
        <v>44724</v>
      </c>
      <c r="T10" s="4" t="s">
        <v>34</v>
      </c>
      <c r="U10" s="4">
        <v>190.07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44720</v>
      </c>
      <c r="G11" s="6">
        <v>44721</v>
      </c>
      <c r="H11" s="4">
        <v>1</v>
      </c>
      <c r="I11" s="4">
        <v>1</v>
      </c>
      <c r="J11" s="4">
        <v>1</v>
      </c>
      <c r="K11" s="4" t="s">
        <v>30</v>
      </c>
      <c r="L11" s="4">
        <v>320.49</v>
      </c>
      <c r="M11" s="4">
        <v>320.49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44720</v>
      </c>
      <c r="S11" s="6">
        <v>44724</v>
      </c>
      <c r="T11" s="4" t="s">
        <v>34</v>
      </c>
      <c r="U11" s="4">
        <v>320.49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44720</v>
      </c>
      <c r="G12" s="6">
        <v>44721</v>
      </c>
      <c r="H12" s="4">
        <v>1</v>
      </c>
      <c r="I12" s="4">
        <v>1</v>
      </c>
      <c r="J12" s="4">
        <v>1</v>
      </c>
      <c r="K12" s="4" t="s">
        <v>30</v>
      </c>
      <c r="L12" s="4">
        <v>488.31</v>
      </c>
      <c r="M12" s="4">
        <v>488.31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44720</v>
      </c>
      <c r="S12" s="6">
        <v>44724</v>
      </c>
      <c r="T12" s="4" t="s">
        <v>34</v>
      </c>
      <c r="U12" s="4">
        <v>488.31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44720</v>
      </c>
      <c r="G13" s="6">
        <v>44721</v>
      </c>
      <c r="H13" s="4">
        <v>1</v>
      </c>
      <c r="I13" s="4">
        <v>1</v>
      </c>
      <c r="J13" s="4">
        <v>1</v>
      </c>
      <c r="K13" s="4" t="s">
        <v>30</v>
      </c>
      <c r="L13" s="4">
        <v>214.33</v>
      </c>
      <c r="M13" s="4">
        <v>214.33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44720</v>
      </c>
      <c r="S13" s="6">
        <v>44724</v>
      </c>
      <c r="T13" s="4" t="s">
        <v>34</v>
      </c>
      <c r="U13" s="4">
        <v>214.33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78</v>
      </c>
      <c r="E14" s="4" t="s">
        <v>79</v>
      </c>
      <c r="F14" s="6">
        <v>44720</v>
      </c>
      <c r="G14" s="6">
        <v>44721</v>
      </c>
      <c r="H14" s="4">
        <v>1</v>
      </c>
      <c r="I14" s="4">
        <v>1</v>
      </c>
      <c r="J14" s="4">
        <v>1</v>
      </c>
      <c r="K14" s="4" t="s">
        <v>30</v>
      </c>
      <c r="L14" s="4">
        <v>230.51</v>
      </c>
      <c r="M14" s="4">
        <v>230.51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44720</v>
      </c>
      <c r="S14" s="6">
        <v>44724</v>
      </c>
      <c r="T14" s="4" t="s">
        <v>34</v>
      </c>
      <c r="U14" s="4">
        <v>230.51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78</v>
      </c>
      <c r="E15" s="4" t="s">
        <v>75</v>
      </c>
      <c r="F15" s="6">
        <v>44720</v>
      </c>
      <c r="G15" s="6">
        <v>44721</v>
      </c>
      <c r="H15" s="4">
        <v>1</v>
      </c>
      <c r="I15" s="4">
        <v>1</v>
      </c>
      <c r="J15" s="4">
        <v>1</v>
      </c>
      <c r="K15" s="4" t="s">
        <v>30</v>
      </c>
      <c r="L15" s="4">
        <v>222.42</v>
      </c>
      <c r="M15" s="4">
        <v>222.42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44720</v>
      </c>
      <c r="S15" s="6">
        <v>44724</v>
      </c>
      <c r="T15" s="4" t="s">
        <v>34</v>
      </c>
      <c r="U15" s="4">
        <v>222.42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84</v>
      </c>
      <c r="E16" s="4" t="s">
        <v>85</v>
      </c>
      <c r="F16" s="6">
        <v>44720</v>
      </c>
      <c r="G16" s="6">
        <v>44721</v>
      </c>
      <c r="H16" s="4">
        <v>1</v>
      </c>
      <c r="I16" s="4">
        <v>1</v>
      </c>
      <c r="J16" s="4">
        <v>1</v>
      </c>
      <c r="K16" s="4" t="s">
        <v>30</v>
      </c>
      <c r="L16" s="4">
        <v>156.71</v>
      </c>
      <c r="M16" s="4">
        <v>156.71</v>
      </c>
      <c r="N16" s="4" t="s">
        <v>86</v>
      </c>
      <c r="O16" s="4" t="s">
        <v>32</v>
      </c>
      <c r="P16" s="4" t="s">
        <v>33</v>
      </c>
      <c r="Q16" s="4">
        <v>0</v>
      </c>
      <c r="R16" s="7">
        <v>44720</v>
      </c>
      <c r="S16" s="6">
        <v>44724</v>
      </c>
      <c r="T16" s="4" t="s">
        <v>34</v>
      </c>
      <c r="U16" s="4">
        <v>156.71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88</v>
      </c>
      <c r="E17" s="4" t="s">
        <v>89</v>
      </c>
      <c r="F17" s="6">
        <v>44720</v>
      </c>
      <c r="G17" s="6">
        <v>44721</v>
      </c>
      <c r="H17" s="4">
        <v>1</v>
      </c>
      <c r="I17" s="4">
        <v>1</v>
      </c>
      <c r="J17" s="4">
        <v>1</v>
      </c>
      <c r="K17" s="4" t="s">
        <v>30</v>
      </c>
      <c r="L17" s="4">
        <v>251.49</v>
      </c>
      <c r="M17" s="4">
        <v>251.49</v>
      </c>
      <c r="N17" s="4" t="s">
        <v>90</v>
      </c>
      <c r="O17" s="4" t="s">
        <v>32</v>
      </c>
      <c r="P17" s="4" t="s">
        <v>33</v>
      </c>
      <c r="Q17" s="4">
        <v>0</v>
      </c>
      <c r="R17" s="7">
        <v>44720</v>
      </c>
      <c r="S17" s="6">
        <v>44724</v>
      </c>
      <c r="T17" s="4" t="s">
        <v>34</v>
      </c>
      <c r="U17" s="4">
        <v>251.49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92</v>
      </c>
      <c r="E18" s="4" t="s">
        <v>75</v>
      </c>
      <c r="F18" s="6">
        <v>44720</v>
      </c>
      <c r="G18" s="6">
        <v>44721</v>
      </c>
      <c r="H18" s="4">
        <v>1</v>
      </c>
      <c r="I18" s="4">
        <v>1</v>
      </c>
      <c r="J18" s="4">
        <v>1</v>
      </c>
      <c r="K18" s="4" t="s">
        <v>30</v>
      </c>
      <c r="L18" s="4">
        <v>214.33</v>
      </c>
      <c r="M18" s="4">
        <v>214.33</v>
      </c>
      <c r="N18" s="4" t="s">
        <v>93</v>
      </c>
      <c r="O18" s="4" t="s">
        <v>32</v>
      </c>
      <c r="P18" s="4" t="s">
        <v>33</v>
      </c>
      <c r="Q18" s="4">
        <v>0</v>
      </c>
      <c r="R18" s="7">
        <v>44720</v>
      </c>
      <c r="S18" s="6">
        <v>44724</v>
      </c>
      <c r="T18" s="4" t="s">
        <v>34</v>
      </c>
      <c r="U18" s="4">
        <v>214.33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95</v>
      </c>
      <c r="E19" s="4" t="s">
        <v>96</v>
      </c>
      <c r="F19" s="6">
        <v>44720</v>
      </c>
      <c r="G19" s="6">
        <v>44721</v>
      </c>
      <c r="H19" s="4">
        <v>1</v>
      </c>
      <c r="I19" s="4">
        <v>1</v>
      </c>
      <c r="J19" s="4">
        <v>1</v>
      </c>
      <c r="K19" s="4" t="s">
        <v>30</v>
      </c>
      <c r="L19" s="4">
        <v>205.23</v>
      </c>
      <c r="M19" s="4">
        <v>205.23</v>
      </c>
      <c r="N19" s="4" t="s">
        <v>97</v>
      </c>
      <c r="O19" s="4" t="s">
        <v>32</v>
      </c>
      <c r="P19" s="4" t="s">
        <v>33</v>
      </c>
      <c r="Q19" s="4">
        <v>0</v>
      </c>
      <c r="R19" s="7">
        <v>44720</v>
      </c>
      <c r="S19" s="6">
        <v>44724</v>
      </c>
      <c r="T19" s="4" t="s">
        <v>34</v>
      </c>
      <c r="U19" s="4">
        <v>205.23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98</v>
      </c>
      <c r="B20" s="4" t="s">
        <v>26</v>
      </c>
      <c r="C20" s="4" t="s">
        <v>27</v>
      </c>
      <c r="D20" s="4" t="s">
        <v>99</v>
      </c>
      <c r="E20" s="4" t="s">
        <v>39</v>
      </c>
      <c r="F20" s="6">
        <v>44720</v>
      </c>
      <c r="G20" s="6">
        <v>44721</v>
      </c>
      <c r="H20" s="4">
        <v>1</v>
      </c>
      <c r="I20" s="4">
        <v>1</v>
      </c>
      <c r="J20" s="4">
        <v>1</v>
      </c>
      <c r="K20" s="4" t="s">
        <v>30</v>
      </c>
      <c r="L20" s="4">
        <v>204.22</v>
      </c>
      <c r="M20" s="4">
        <v>204.22</v>
      </c>
      <c r="N20" s="4" t="s">
        <v>100</v>
      </c>
      <c r="O20" s="4" t="s">
        <v>32</v>
      </c>
      <c r="P20" s="4" t="s">
        <v>33</v>
      </c>
      <c r="Q20" s="4">
        <v>0</v>
      </c>
      <c r="R20" s="7">
        <v>44720</v>
      </c>
      <c r="S20" s="6">
        <v>44724</v>
      </c>
      <c r="T20" s="4" t="s">
        <v>34</v>
      </c>
      <c r="U20" s="4">
        <v>204.22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101</v>
      </c>
      <c r="B21" s="4" t="s">
        <v>26</v>
      </c>
      <c r="C21" s="4" t="s">
        <v>27</v>
      </c>
      <c r="D21" s="4" t="s">
        <v>102</v>
      </c>
      <c r="E21" s="4" t="s">
        <v>103</v>
      </c>
      <c r="F21" s="6">
        <v>44720</v>
      </c>
      <c r="G21" s="6">
        <v>44721</v>
      </c>
      <c r="H21" s="4">
        <v>2</v>
      </c>
      <c r="I21" s="4">
        <v>1</v>
      </c>
      <c r="J21" s="4">
        <v>2</v>
      </c>
      <c r="K21" s="4" t="s">
        <v>30</v>
      </c>
      <c r="L21" s="4">
        <v>610.64</v>
      </c>
      <c r="M21" s="4">
        <v>610.64</v>
      </c>
      <c r="N21" s="4" t="s">
        <v>104</v>
      </c>
      <c r="O21" s="4" t="s">
        <v>32</v>
      </c>
      <c r="P21" s="4" t="s">
        <v>33</v>
      </c>
      <c r="Q21" s="4">
        <v>0</v>
      </c>
      <c r="R21" s="7">
        <v>44720</v>
      </c>
      <c r="S21" s="6">
        <v>44724</v>
      </c>
      <c r="T21" s="4" t="s">
        <v>34</v>
      </c>
      <c r="U21" s="4">
        <v>610.64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105</v>
      </c>
      <c r="B22" s="4" t="s">
        <v>26</v>
      </c>
      <c r="C22" s="4" t="s">
        <v>27</v>
      </c>
      <c r="D22" s="4" t="s">
        <v>106</v>
      </c>
      <c r="E22" s="4" t="s">
        <v>71</v>
      </c>
      <c r="F22" s="6">
        <v>44720</v>
      </c>
      <c r="G22" s="6">
        <v>44721</v>
      </c>
      <c r="H22" s="4">
        <v>1</v>
      </c>
      <c r="I22" s="4">
        <v>1</v>
      </c>
      <c r="J22" s="4">
        <v>1</v>
      </c>
      <c r="K22" s="4" t="s">
        <v>30</v>
      </c>
      <c r="L22" s="4">
        <v>189.06</v>
      </c>
      <c r="M22" s="4">
        <v>189.06</v>
      </c>
      <c r="N22" s="4" t="s">
        <v>107</v>
      </c>
      <c r="O22" s="4" t="s">
        <v>32</v>
      </c>
      <c r="P22" s="4" t="s">
        <v>33</v>
      </c>
      <c r="Q22" s="4">
        <v>0</v>
      </c>
      <c r="R22" s="7">
        <v>44720</v>
      </c>
      <c r="S22" s="6">
        <v>44724</v>
      </c>
      <c r="T22" s="4" t="s">
        <v>34</v>
      </c>
      <c r="U22" s="4">
        <v>189.06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108</v>
      </c>
      <c r="B23" s="4" t="s">
        <v>26</v>
      </c>
      <c r="C23" s="4" t="s">
        <v>27</v>
      </c>
      <c r="D23" s="4" t="s">
        <v>109</v>
      </c>
      <c r="E23" s="4" t="s">
        <v>85</v>
      </c>
      <c r="F23" s="6">
        <v>44720</v>
      </c>
      <c r="G23" s="6">
        <v>44721</v>
      </c>
      <c r="H23" s="4">
        <v>1</v>
      </c>
      <c r="I23" s="4">
        <v>1</v>
      </c>
      <c r="J23" s="4">
        <v>1</v>
      </c>
      <c r="K23" s="4" t="s">
        <v>30</v>
      </c>
      <c r="L23" s="4">
        <v>123.34</v>
      </c>
      <c r="M23" s="4">
        <v>123.34</v>
      </c>
      <c r="N23" s="4" t="s">
        <v>110</v>
      </c>
      <c r="O23" s="4" t="s">
        <v>32</v>
      </c>
      <c r="P23" s="4" t="s">
        <v>33</v>
      </c>
      <c r="Q23" s="4">
        <v>0</v>
      </c>
      <c r="R23" s="7">
        <v>44720</v>
      </c>
      <c r="S23" s="6">
        <v>44724</v>
      </c>
      <c r="T23" s="4" t="s">
        <v>34</v>
      </c>
      <c r="U23" s="4">
        <v>123.34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111</v>
      </c>
      <c r="B24" s="4" t="s">
        <v>26</v>
      </c>
      <c r="C24" s="4" t="s">
        <v>27</v>
      </c>
      <c r="D24" s="4" t="s">
        <v>112</v>
      </c>
      <c r="E24" s="4" t="s">
        <v>67</v>
      </c>
      <c r="F24" s="6">
        <v>44720</v>
      </c>
      <c r="G24" s="6">
        <v>44722</v>
      </c>
      <c r="H24" s="4">
        <v>1</v>
      </c>
      <c r="I24" s="4">
        <v>2</v>
      </c>
      <c r="J24" s="4">
        <v>2</v>
      </c>
      <c r="K24" s="4" t="s">
        <v>30</v>
      </c>
      <c r="L24" s="4">
        <v>507.52</v>
      </c>
      <c r="M24" s="4">
        <v>507.52</v>
      </c>
      <c r="N24" s="4" t="s">
        <v>113</v>
      </c>
      <c r="O24" s="4" t="s">
        <v>114</v>
      </c>
      <c r="P24" s="4" t="s">
        <v>33</v>
      </c>
      <c r="Q24" s="4">
        <v>0</v>
      </c>
      <c r="R24" s="7">
        <v>44720</v>
      </c>
      <c r="S24" s="6">
        <v>44725</v>
      </c>
      <c r="T24" s="4" t="s">
        <v>34</v>
      </c>
      <c r="U24" s="4">
        <v>507.52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115</v>
      </c>
      <c r="B25" s="4" t="s">
        <v>26</v>
      </c>
      <c r="C25" s="4" t="s">
        <v>27</v>
      </c>
      <c r="D25" s="4" t="s">
        <v>70</v>
      </c>
      <c r="E25" s="4" t="s">
        <v>71</v>
      </c>
      <c r="F25" s="6">
        <v>44721</v>
      </c>
      <c r="G25" s="6">
        <v>44722</v>
      </c>
      <c r="H25" s="4">
        <v>1</v>
      </c>
      <c r="I25" s="4">
        <v>1</v>
      </c>
      <c r="J25" s="4">
        <v>1</v>
      </c>
      <c r="K25" s="4" t="s">
        <v>30</v>
      </c>
      <c r="L25" s="4">
        <v>490.25</v>
      </c>
      <c r="M25" s="4">
        <v>490.25</v>
      </c>
      <c r="N25" s="4" t="s">
        <v>72</v>
      </c>
      <c r="O25" s="4" t="s">
        <v>114</v>
      </c>
      <c r="P25" s="4" t="s">
        <v>33</v>
      </c>
      <c r="Q25" s="4">
        <v>0</v>
      </c>
      <c r="R25" s="7">
        <v>44721</v>
      </c>
      <c r="S25" s="6">
        <v>44725</v>
      </c>
      <c r="T25" s="4" t="s">
        <v>34</v>
      </c>
      <c r="U25" s="4">
        <v>490.25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116</v>
      </c>
      <c r="B26" s="4" t="s">
        <v>26</v>
      </c>
      <c r="C26" s="4" t="s">
        <v>27</v>
      </c>
      <c r="D26" s="4" t="s">
        <v>117</v>
      </c>
      <c r="E26" s="4" t="s">
        <v>39</v>
      </c>
      <c r="F26" s="6">
        <v>44721</v>
      </c>
      <c r="G26" s="6">
        <v>44722</v>
      </c>
      <c r="H26" s="4">
        <v>1</v>
      </c>
      <c r="I26" s="4">
        <v>1</v>
      </c>
      <c r="J26" s="4">
        <v>1</v>
      </c>
      <c r="K26" s="4" t="s">
        <v>30</v>
      </c>
      <c r="L26" s="4">
        <v>231.42</v>
      </c>
      <c r="M26" s="4">
        <v>231.42</v>
      </c>
      <c r="N26" s="4" t="s">
        <v>118</v>
      </c>
      <c r="O26" s="4" t="s">
        <v>114</v>
      </c>
      <c r="P26" s="4" t="s">
        <v>33</v>
      </c>
      <c r="Q26" s="4">
        <v>0</v>
      </c>
      <c r="R26" s="7">
        <v>44721</v>
      </c>
      <c r="S26" s="6">
        <v>44725</v>
      </c>
      <c r="T26" s="4" t="s">
        <v>34</v>
      </c>
      <c r="U26" s="4">
        <v>231.42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119</v>
      </c>
      <c r="B27" s="4" t="s">
        <v>26</v>
      </c>
      <c r="C27" s="4" t="s">
        <v>27</v>
      </c>
      <c r="D27" s="4" t="s">
        <v>120</v>
      </c>
      <c r="E27" s="4" t="s">
        <v>121</v>
      </c>
      <c r="F27" s="6">
        <v>44721</v>
      </c>
      <c r="G27" s="6">
        <v>44722</v>
      </c>
      <c r="H27" s="4">
        <v>1</v>
      </c>
      <c r="I27" s="4">
        <v>1</v>
      </c>
      <c r="J27" s="4">
        <v>1</v>
      </c>
      <c r="K27" s="4" t="s">
        <v>30</v>
      </c>
      <c r="L27" s="4">
        <v>271.01</v>
      </c>
      <c r="M27" s="4">
        <v>271.01</v>
      </c>
      <c r="N27" s="4" t="s">
        <v>122</v>
      </c>
      <c r="O27" s="4" t="s">
        <v>114</v>
      </c>
      <c r="P27" s="4" t="s">
        <v>33</v>
      </c>
      <c r="Q27" s="4">
        <v>0</v>
      </c>
      <c r="R27" s="7">
        <v>44721</v>
      </c>
      <c r="S27" s="6">
        <v>44725</v>
      </c>
      <c r="T27" s="4" t="s">
        <v>34</v>
      </c>
      <c r="U27" s="4">
        <v>271.01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123</v>
      </c>
      <c r="B28" s="4" t="s">
        <v>26</v>
      </c>
      <c r="C28" s="4" t="s">
        <v>27</v>
      </c>
      <c r="D28" s="4" t="s">
        <v>124</v>
      </c>
      <c r="E28" s="4" t="s">
        <v>125</v>
      </c>
      <c r="F28" s="6">
        <v>44721</v>
      </c>
      <c r="G28" s="6">
        <v>44722</v>
      </c>
      <c r="H28" s="4">
        <v>1</v>
      </c>
      <c r="I28" s="4">
        <v>1</v>
      </c>
      <c r="J28" s="4">
        <v>1</v>
      </c>
      <c r="K28" s="4" t="s">
        <v>30</v>
      </c>
      <c r="L28" s="4">
        <v>231.43</v>
      </c>
      <c r="M28" s="4">
        <v>231.43</v>
      </c>
      <c r="N28" s="4" t="s">
        <v>126</v>
      </c>
      <c r="O28" s="4" t="s">
        <v>114</v>
      </c>
      <c r="P28" s="4" t="s">
        <v>33</v>
      </c>
      <c r="Q28" s="4">
        <v>0</v>
      </c>
      <c r="R28" s="7">
        <v>44721</v>
      </c>
      <c r="S28" s="6">
        <v>44725</v>
      </c>
      <c r="T28" s="4" t="s">
        <v>34</v>
      </c>
      <c r="U28" s="4">
        <v>231.43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127</v>
      </c>
      <c r="B29" s="4" t="s">
        <v>26</v>
      </c>
      <c r="C29" s="4" t="s">
        <v>27</v>
      </c>
      <c r="D29" s="4" t="s">
        <v>128</v>
      </c>
      <c r="E29" s="4" t="s">
        <v>129</v>
      </c>
      <c r="F29" s="6">
        <v>44721</v>
      </c>
      <c r="G29" s="6">
        <v>44722</v>
      </c>
      <c r="H29" s="4">
        <v>1</v>
      </c>
      <c r="I29" s="4">
        <v>1</v>
      </c>
      <c r="J29" s="4">
        <v>1</v>
      </c>
      <c r="K29" s="4" t="s">
        <v>30</v>
      </c>
      <c r="L29" s="4">
        <v>165.45</v>
      </c>
      <c r="M29" s="4">
        <v>165.45</v>
      </c>
      <c r="N29" s="4" t="s">
        <v>130</v>
      </c>
      <c r="O29" s="4" t="s">
        <v>114</v>
      </c>
      <c r="P29" s="4" t="s">
        <v>33</v>
      </c>
      <c r="Q29" s="4">
        <v>0</v>
      </c>
      <c r="R29" s="7">
        <v>44721</v>
      </c>
      <c r="S29" s="6">
        <v>44725</v>
      </c>
      <c r="T29" s="4" t="s">
        <v>34</v>
      </c>
      <c r="U29" s="4">
        <v>165.45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131</v>
      </c>
      <c r="B30" s="4" t="s">
        <v>26</v>
      </c>
      <c r="C30" s="4" t="s">
        <v>27</v>
      </c>
      <c r="D30" s="4" t="s">
        <v>132</v>
      </c>
      <c r="E30" s="4" t="s">
        <v>133</v>
      </c>
      <c r="F30" s="6">
        <v>44721</v>
      </c>
      <c r="G30" s="6">
        <v>44722</v>
      </c>
      <c r="H30" s="4">
        <v>1</v>
      </c>
      <c r="I30" s="4">
        <v>1</v>
      </c>
      <c r="J30" s="4">
        <v>1</v>
      </c>
      <c r="K30" s="4" t="s">
        <v>30</v>
      </c>
      <c r="L30" s="4">
        <v>239.54</v>
      </c>
      <c r="M30" s="4">
        <v>239.54</v>
      </c>
      <c r="N30" s="4" t="s">
        <v>134</v>
      </c>
      <c r="O30" s="4" t="s">
        <v>114</v>
      </c>
      <c r="P30" s="4" t="s">
        <v>33</v>
      </c>
      <c r="Q30" s="4">
        <v>0</v>
      </c>
      <c r="R30" s="7">
        <v>44721</v>
      </c>
      <c r="S30" s="6">
        <v>44725</v>
      </c>
      <c r="T30" s="4" t="s">
        <v>34</v>
      </c>
      <c r="U30" s="4">
        <v>239.54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135</v>
      </c>
      <c r="B31" s="4" t="s">
        <v>26</v>
      </c>
      <c r="C31" s="4" t="s">
        <v>27</v>
      </c>
      <c r="D31" s="4" t="s">
        <v>136</v>
      </c>
      <c r="E31" s="4" t="s">
        <v>137</v>
      </c>
      <c r="F31" s="6">
        <v>44721</v>
      </c>
      <c r="G31" s="6">
        <v>44722</v>
      </c>
      <c r="H31" s="4">
        <v>1</v>
      </c>
      <c r="I31" s="4">
        <v>1</v>
      </c>
      <c r="J31" s="4">
        <v>1</v>
      </c>
      <c r="K31" s="4" t="s">
        <v>30</v>
      </c>
      <c r="L31" s="4">
        <v>198.94</v>
      </c>
      <c r="M31" s="4">
        <v>198.94</v>
      </c>
      <c r="N31" s="4" t="s">
        <v>138</v>
      </c>
      <c r="O31" s="4" t="s">
        <v>114</v>
      </c>
      <c r="P31" s="4" t="s">
        <v>33</v>
      </c>
      <c r="Q31" s="4">
        <v>0</v>
      </c>
      <c r="R31" s="7">
        <v>44721</v>
      </c>
      <c r="S31" s="6">
        <v>44725</v>
      </c>
      <c r="T31" s="4" t="s">
        <v>34</v>
      </c>
      <c r="U31" s="4">
        <v>198.94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135</v>
      </c>
      <c r="B32" s="4" t="s">
        <v>26</v>
      </c>
      <c r="C32" s="4" t="s">
        <v>36</v>
      </c>
      <c r="D32" s="4" t="s">
        <v>136</v>
      </c>
      <c r="E32" s="4" t="s">
        <v>137</v>
      </c>
      <c r="F32" s="6">
        <v>44721</v>
      </c>
      <c r="G32" s="6">
        <v>44722</v>
      </c>
      <c r="H32" s="4">
        <v>1</v>
      </c>
      <c r="I32" s="4">
        <v>1</v>
      </c>
      <c r="J32" s="4">
        <v>1</v>
      </c>
      <c r="K32" s="4" t="s">
        <v>30</v>
      </c>
      <c r="L32" s="4">
        <v>-198.94</v>
      </c>
      <c r="M32" s="4">
        <v>-198.94</v>
      </c>
      <c r="N32" s="4" t="s">
        <v>138</v>
      </c>
      <c r="O32" s="4" t="s">
        <v>114</v>
      </c>
      <c r="P32" s="4" t="s">
        <v>33</v>
      </c>
      <c r="Q32" s="4">
        <v>0</v>
      </c>
      <c r="R32" s="7">
        <v>44721</v>
      </c>
      <c r="S32" s="6">
        <v>44725</v>
      </c>
      <c r="T32" s="4" t="s">
        <v>34</v>
      </c>
      <c r="U32" s="4">
        <v>-198.94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139</v>
      </c>
      <c r="B33" s="4" t="s">
        <v>26</v>
      </c>
      <c r="C33" s="4" t="s">
        <v>27</v>
      </c>
      <c r="D33" s="4" t="s">
        <v>140</v>
      </c>
      <c r="E33" s="4" t="s">
        <v>141</v>
      </c>
      <c r="F33" s="6">
        <v>44721</v>
      </c>
      <c r="G33" s="6">
        <v>44722</v>
      </c>
      <c r="H33" s="4">
        <v>1</v>
      </c>
      <c r="I33" s="4">
        <v>1</v>
      </c>
      <c r="J33" s="4">
        <v>1</v>
      </c>
      <c r="K33" s="4" t="s">
        <v>30</v>
      </c>
      <c r="L33" s="4">
        <v>289.28</v>
      </c>
      <c r="M33" s="4">
        <v>289.28</v>
      </c>
      <c r="N33" s="4" t="s">
        <v>142</v>
      </c>
      <c r="O33" s="4" t="s">
        <v>114</v>
      </c>
      <c r="P33" s="4" t="s">
        <v>33</v>
      </c>
      <c r="Q33" s="4">
        <v>0</v>
      </c>
      <c r="R33" s="7">
        <v>44721</v>
      </c>
      <c r="S33" s="6">
        <v>44725</v>
      </c>
      <c r="T33" s="4" t="s">
        <v>34</v>
      </c>
      <c r="U33" s="4">
        <v>289.28</v>
      </c>
      <c r="V33" s="4">
        <v>0</v>
      </c>
      <c r="W33" s="4">
        <v>0</v>
      </c>
      <c r="X33" s="4" t="s">
        <v>35</v>
      </c>
      <c r="Y3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9"/>
  <sheetViews>
    <sheetView tabSelected="1" workbookViewId="0">
      <selection activeCell="A37" sqref="A37:A39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143</v>
      </c>
    </row>
    <row r="2" s="4" customFormat="1" hidden="1" spans="1:9">
      <c r="A2" s="5">
        <v>18068778471</v>
      </c>
      <c r="B2" s="6">
        <v>44719</v>
      </c>
      <c r="C2" s="6">
        <v>44721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18071561783</v>
      </c>
      <c r="B3" s="6">
        <v>44720</v>
      </c>
      <c r="C3" s="6">
        <v>44721</v>
      </c>
      <c r="D3" s="4">
        <v>386.2</v>
      </c>
      <c r="E3" s="4" t="str">
        <f>VLOOKUP(A3,HOP!A:L,12,0)</f>
        <v>386.20</v>
      </c>
      <c r="F3" s="4" t="str">
        <f>VLOOKUP(A3,HOP!A:C,3,0)</f>
        <v>2580683</v>
      </c>
      <c r="G3" s="4">
        <f t="shared" ref="G3:G30" si="0">D3-E3</f>
        <v>0</v>
      </c>
      <c r="H3" s="4" t="str">
        <f t="shared" ref="H3:H30" si="1">$H$1&amp;F3</f>
        <v>，2580683</v>
      </c>
      <c r="I3" s="4" t="str">
        <f>VLOOKUP(A3,HOP!A:U,21,0)</f>
        <v>直连</v>
      </c>
    </row>
    <row r="4" s="4" customFormat="1" spans="1:9">
      <c r="A4" s="5">
        <v>18071596525</v>
      </c>
      <c r="B4" s="6">
        <v>44720</v>
      </c>
      <c r="C4" s="6">
        <v>44721</v>
      </c>
      <c r="D4" s="4">
        <v>239.61</v>
      </c>
      <c r="E4" s="4" t="str">
        <f>VLOOKUP(A4,HOP!A:L,12,0)</f>
        <v>239.61</v>
      </c>
      <c r="F4" s="4" t="str">
        <f>VLOOKUP(A4,HOP!A:C,3,0)</f>
        <v>2580699</v>
      </c>
      <c r="G4" s="4">
        <f t="shared" si="0"/>
        <v>0</v>
      </c>
      <c r="H4" s="4" t="str">
        <f t="shared" si="1"/>
        <v>，2580699</v>
      </c>
      <c r="I4" s="4" t="str">
        <f>VLOOKUP(A4,HOP!A:U,21,0)</f>
        <v>直连</v>
      </c>
    </row>
    <row r="5" s="4" customFormat="1" spans="1:9">
      <c r="A5" s="5">
        <v>18071840339</v>
      </c>
      <c r="B5" s="6">
        <v>44720</v>
      </c>
      <c r="C5" s="6">
        <v>44721</v>
      </c>
      <c r="D5" s="4">
        <v>163.78</v>
      </c>
      <c r="E5" s="4" t="str">
        <f>VLOOKUP(A5,HOP!A:L,12,0)</f>
        <v>163.78</v>
      </c>
      <c r="F5" s="4" t="str">
        <f>VLOOKUP(A5,HOP!A:C,3,0)</f>
        <v>2580795</v>
      </c>
      <c r="G5" s="4">
        <f t="shared" si="0"/>
        <v>0</v>
      </c>
      <c r="H5" s="4" t="str">
        <f t="shared" si="1"/>
        <v>，2580795</v>
      </c>
      <c r="I5" s="4" t="str">
        <f>VLOOKUP(A5,HOP!A:U,21,0)</f>
        <v>直连</v>
      </c>
    </row>
    <row r="6" s="4" customFormat="1" hidden="1" spans="1:9">
      <c r="A6" s="5">
        <v>18072016494</v>
      </c>
      <c r="B6" s="6">
        <v>44720</v>
      </c>
      <c r="C6" s="6">
        <v>44721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18073235713</v>
      </c>
      <c r="B7" s="6">
        <v>44720</v>
      </c>
      <c r="C7" s="6">
        <v>44721</v>
      </c>
      <c r="D7" s="4">
        <v>112.29</v>
      </c>
      <c r="E7" s="4" t="str">
        <f>VLOOKUP(A7,HOP!A:L,12,0)</f>
        <v>112.29</v>
      </c>
      <c r="F7" s="4" t="str">
        <f>VLOOKUP(A7,HOP!A:C,3,0)</f>
        <v>2581156</v>
      </c>
      <c r="G7" s="4">
        <f t="shared" si="0"/>
        <v>0</v>
      </c>
      <c r="H7" s="4" t="str">
        <f t="shared" si="1"/>
        <v>，2581156</v>
      </c>
      <c r="I7" s="4" t="str">
        <f>VLOOKUP(A7,HOP!A:U,21,0)</f>
        <v>直连</v>
      </c>
    </row>
    <row r="8" s="4" customFormat="1" spans="1:9">
      <c r="A8" s="5">
        <v>18073391896</v>
      </c>
      <c r="B8" s="6">
        <v>44720</v>
      </c>
      <c r="C8" s="6">
        <v>44721</v>
      </c>
      <c r="D8" s="4">
        <v>190.07</v>
      </c>
      <c r="E8" s="4" t="str">
        <f>VLOOKUP(A8,HOP!A:L,12,0)</f>
        <v>190.07</v>
      </c>
      <c r="F8" s="4" t="str">
        <f>VLOOKUP(A8,HOP!A:C,3,0)</f>
        <v>2581209</v>
      </c>
      <c r="G8" s="4">
        <f t="shared" si="0"/>
        <v>0</v>
      </c>
      <c r="H8" s="4" t="str">
        <f t="shared" si="1"/>
        <v>，2581209</v>
      </c>
      <c r="I8" s="4" t="str">
        <f>VLOOKUP(A8,HOP!A:U,21,0)</f>
        <v>直连</v>
      </c>
    </row>
    <row r="9" s="4" customFormat="1" spans="1:9">
      <c r="A9" s="5">
        <v>18075206398</v>
      </c>
      <c r="B9" s="6">
        <v>44720</v>
      </c>
      <c r="C9" s="6">
        <v>44721</v>
      </c>
      <c r="D9" s="4">
        <v>320.49</v>
      </c>
      <c r="E9" s="4" t="str">
        <f>VLOOKUP(A9,HOP!A:L,12,0)</f>
        <v>320.49</v>
      </c>
      <c r="F9" s="4" t="str">
        <f>VLOOKUP(A9,HOP!A:C,3,0)</f>
        <v>2581270</v>
      </c>
      <c r="G9" s="4">
        <f t="shared" si="0"/>
        <v>0</v>
      </c>
      <c r="H9" s="4" t="str">
        <f t="shared" si="1"/>
        <v>，2581270</v>
      </c>
      <c r="I9" s="4" t="str">
        <f>VLOOKUP(A9,HOP!A:U,21,0)</f>
        <v>直连</v>
      </c>
    </row>
    <row r="10" s="4" customFormat="1" spans="1:9">
      <c r="A10" s="5">
        <v>18075450710</v>
      </c>
      <c r="B10" s="6">
        <v>44720</v>
      </c>
      <c r="C10" s="6">
        <v>44721</v>
      </c>
      <c r="D10" s="4">
        <v>488.31</v>
      </c>
      <c r="E10" s="4" t="str">
        <f>VLOOKUP(A10,HOP!A:L,12,0)</f>
        <v>488.31</v>
      </c>
      <c r="F10" s="4" t="str">
        <f>VLOOKUP(A10,HOP!A:C,3,0)</f>
        <v>2581294</v>
      </c>
      <c r="G10" s="4">
        <f t="shared" si="0"/>
        <v>0</v>
      </c>
      <c r="H10" s="4" t="str">
        <f t="shared" si="1"/>
        <v>，2581294</v>
      </c>
      <c r="I10" s="4" t="str">
        <f>VLOOKUP(A10,HOP!A:U,21,0)</f>
        <v>直连</v>
      </c>
    </row>
    <row r="11" s="4" customFormat="1" spans="1:9">
      <c r="A11" s="5">
        <v>18075640369</v>
      </c>
      <c r="B11" s="6">
        <v>44720</v>
      </c>
      <c r="C11" s="6">
        <v>44721</v>
      </c>
      <c r="D11" s="4">
        <v>214.33</v>
      </c>
      <c r="E11" s="4" t="str">
        <f>VLOOKUP(A11,HOP!A:L,12,0)</f>
        <v>214.33</v>
      </c>
      <c r="F11" s="4" t="str">
        <f>VLOOKUP(A11,HOP!A:C,3,0)</f>
        <v>2581323</v>
      </c>
      <c r="G11" s="4">
        <f t="shared" si="0"/>
        <v>0</v>
      </c>
      <c r="H11" s="4" t="str">
        <f t="shared" si="1"/>
        <v>，2581323</v>
      </c>
      <c r="I11" s="4" t="str">
        <f>VLOOKUP(A11,HOP!A:U,21,0)</f>
        <v>直连</v>
      </c>
    </row>
    <row r="12" s="4" customFormat="1" spans="1:9">
      <c r="A12" s="5">
        <v>18075802112</v>
      </c>
      <c r="B12" s="6">
        <v>44720</v>
      </c>
      <c r="C12" s="6">
        <v>44721</v>
      </c>
      <c r="D12" s="4">
        <v>230.51</v>
      </c>
      <c r="E12" s="4" t="str">
        <f>VLOOKUP(A12,HOP!A:L,12,0)</f>
        <v>230.51</v>
      </c>
      <c r="F12" s="4" t="str">
        <f>VLOOKUP(A12,HOP!A:C,3,0)</f>
        <v>2581368</v>
      </c>
      <c r="G12" s="4">
        <f t="shared" si="0"/>
        <v>0</v>
      </c>
      <c r="H12" s="4" t="str">
        <f t="shared" si="1"/>
        <v>，2581368</v>
      </c>
      <c r="I12" s="4" t="str">
        <f>VLOOKUP(A12,HOP!A:U,21,0)</f>
        <v>直连</v>
      </c>
    </row>
    <row r="13" s="4" customFormat="1" spans="1:9">
      <c r="A13" s="5">
        <v>18075732141</v>
      </c>
      <c r="B13" s="6">
        <v>44720</v>
      </c>
      <c r="C13" s="6">
        <v>44721</v>
      </c>
      <c r="D13" s="4">
        <v>222.42</v>
      </c>
      <c r="E13" s="4" t="str">
        <f>VLOOKUP(A13,HOP!A:L,12,0)</f>
        <v>222.42</v>
      </c>
      <c r="F13" s="4" t="str">
        <f>VLOOKUP(A13,HOP!A:C,3,0)</f>
        <v>2581381</v>
      </c>
      <c r="G13" s="4">
        <f t="shared" si="0"/>
        <v>0</v>
      </c>
      <c r="H13" s="4" t="str">
        <f t="shared" si="1"/>
        <v>，2581381</v>
      </c>
      <c r="I13" s="4" t="str">
        <f>VLOOKUP(A13,HOP!A:U,21,0)</f>
        <v>直连</v>
      </c>
    </row>
    <row r="14" s="4" customFormat="1" spans="1:9">
      <c r="A14" s="5">
        <v>18075895974</v>
      </c>
      <c r="B14" s="6">
        <v>44720</v>
      </c>
      <c r="C14" s="6">
        <v>44721</v>
      </c>
      <c r="D14" s="4">
        <v>156.71</v>
      </c>
      <c r="E14" s="4" t="str">
        <f>VLOOKUP(A14,HOP!A:L,12,0)</f>
        <v>156.71</v>
      </c>
      <c r="F14" s="4" t="str">
        <f>VLOOKUP(A14,HOP!A:C,3,0)</f>
        <v>2581392</v>
      </c>
      <c r="G14" s="4">
        <f t="shared" si="0"/>
        <v>0</v>
      </c>
      <c r="H14" s="4" t="str">
        <f t="shared" si="1"/>
        <v>，2581392</v>
      </c>
      <c r="I14" s="4" t="str">
        <f>VLOOKUP(A14,HOP!A:U,21,0)</f>
        <v>直连</v>
      </c>
    </row>
    <row r="15" s="4" customFormat="1" spans="1:9">
      <c r="A15" s="5">
        <v>18075973544</v>
      </c>
      <c r="B15" s="6">
        <v>44720</v>
      </c>
      <c r="C15" s="6">
        <v>44721</v>
      </c>
      <c r="D15" s="4">
        <v>251.49</v>
      </c>
      <c r="E15" s="4" t="str">
        <f>VLOOKUP(A15,HOP!A:L,12,0)</f>
        <v>251.49</v>
      </c>
      <c r="F15" s="4" t="str">
        <f>VLOOKUP(A15,HOP!A:C,3,0)</f>
        <v>2581419</v>
      </c>
      <c r="G15" s="4">
        <f t="shared" si="0"/>
        <v>0</v>
      </c>
      <c r="H15" s="4" t="str">
        <f t="shared" si="1"/>
        <v>，2581419</v>
      </c>
      <c r="I15" s="4" t="str">
        <f>VLOOKUP(A15,HOP!A:U,21,0)</f>
        <v>直连</v>
      </c>
    </row>
    <row r="16" s="4" customFormat="1" spans="1:9">
      <c r="A16" s="5">
        <v>18076070738</v>
      </c>
      <c r="B16" s="6">
        <v>44720</v>
      </c>
      <c r="C16" s="6">
        <v>44721</v>
      </c>
      <c r="D16" s="4">
        <v>214.33</v>
      </c>
      <c r="E16" s="4" t="str">
        <f>VLOOKUP(A16,HOP!A:L,12,0)</f>
        <v>214.33</v>
      </c>
      <c r="F16" s="4" t="str">
        <f>VLOOKUP(A16,HOP!A:C,3,0)</f>
        <v>2581444</v>
      </c>
      <c r="G16" s="4">
        <f t="shared" si="0"/>
        <v>0</v>
      </c>
      <c r="H16" s="4" t="str">
        <f t="shared" si="1"/>
        <v>，2581444</v>
      </c>
      <c r="I16" s="4" t="str">
        <f>VLOOKUP(A16,HOP!A:U,21,0)</f>
        <v>直连</v>
      </c>
    </row>
    <row r="17" s="4" customFormat="1" spans="1:9">
      <c r="A17" s="5">
        <v>18076280490</v>
      </c>
      <c r="B17" s="6">
        <v>44720</v>
      </c>
      <c r="C17" s="6">
        <v>44721</v>
      </c>
      <c r="D17" s="4">
        <v>205.23</v>
      </c>
      <c r="E17" s="4" t="str">
        <f>VLOOKUP(A17,HOP!A:L,12,0)</f>
        <v>205.23</v>
      </c>
      <c r="F17" s="4" t="str">
        <f>VLOOKUP(A17,HOP!A:C,3,0)</f>
        <v>2581494</v>
      </c>
      <c r="G17" s="4">
        <f t="shared" si="0"/>
        <v>0</v>
      </c>
      <c r="H17" s="4" t="str">
        <f t="shared" si="1"/>
        <v>，2581494</v>
      </c>
      <c r="I17" s="4" t="str">
        <f>VLOOKUP(A17,HOP!A:U,21,0)</f>
        <v>直连</v>
      </c>
    </row>
    <row r="18" s="4" customFormat="1" spans="1:9">
      <c r="A18" s="5">
        <v>18076345679</v>
      </c>
      <c r="B18" s="6">
        <v>44720</v>
      </c>
      <c r="C18" s="6">
        <v>44721</v>
      </c>
      <c r="D18" s="4">
        <v>204.22</v>
      </c>
      <c r="E18" s="4" t="str">
        <f>VLOOKUP(A18,HOP!A:L,12,0)</f>
        <v>204.22</v>
      </c>
      <c r="F18" s="4" t="str">
        <f>VLOOKUP(A18,HOP!A:C,3,0)</f>
        <v>2581513</v>
      </c>
      <c r="G18" s="4">
        <f t="shared" si="0"/>
        <v>0</v>
      </c>
      <c r="H18" s="4" t="str">
        <f t="shared" si="1"/>
        <v>，2581513</v>
      </c>
      <c r="I18" s="4" t="str">
        <f>VLOOKUP(A18,HOP!A:U,21,0)</f>
        <v>直连</v>
      </c>
    </row>
    <row r="19" s="4" customFormat="1" spans="1:9">
      <c r="A19" s="5">
        <v>18076605179</v>
      </c>
      <c r="B19" s="6">
        <v>44720</v>
      </c>
      <c r="C19" s="6">
        <v>44721</v>
      </c>
      <c r="D19" s="4">
        <v>610.64</v>
      </c>
      <c r="E19" s="4" t="str">
        <f>VLOOKUP(A19,HOP!A:L,12,0)</f>
        <v>610.64</v>
      </c>
      <c r="F19" s="4" t="str">
        <f>VLOOKUP(A19,HOP!A:C,3,0)</f>
        <v>2581606</v>
      </c>
      <c r="G19" s="4">
        <f t="shared" si="0"/>
        <v>0</v>
      </c>
      <c r="H19" s="4" t="str">
        <f t="shared" si="1"/>
        <v>，2581606</v>
      </c>
      <c r="I19" s="4" t="str">
        <f>VLOOKUP(A19,HOP!A:U,21,0)</f>
        <v>直连</v>
      </c>
    </row>
    <row r="20" s="4" customFormat="1" spans="1:9">
      <c r="A20" s="5">
        <v>18076636656</v>
      </c>
      <c r="B20" s="6">
        <v>44720</v>
      </c>
      <c r="C20" s="6">
        <v>44721</v>
      </c>
      <c r="D20" s="4">
        <v>189.06</v>
      </c>
      <c r="E20" s="4" t="str">
        <f>VLOOKUP(A20,HOP!A:L,12,0)</f>
        <v>189.06</v>
      </c>
      <c r="F20" s="4" t="str">
        <f>VLOOKUP(A20,HOP!A:C,3,0)</f>
        <v>2581618</v>
      </c>
      <c r="G20" s="4">
        <f t="shared" si="0"/>
        <v>0</v>
      </c>
      <c r="H20" s="4" t="str">
        <f t="shared" si="1"/>
        <v>，2581618</v>
      </c>
      <c r="I20" s="4" t="str">
        <f>VLOOKUP(A20,HOP!A:U,21,0)</f>
        <v>直连</v>
      </c>
    </row>
    <row r="21" s="4" customFormat="1" spans="1:9">
      <c r="A21" s="5">
        <v>18076733540</v>
      </c>
      <c r="B21" s="6">
        <v>44720</v>
      </c>
      <c r="C21" s="6">
        <v>44721</v>
      </c>
      <c r="D21" s="4">
        <v>123.34</v>
      </c>
      <c r="E21" s="4" t="str">
        <f>VLOOKUP(A21,HOP!A:L,12,0)</f>
        <v>123.34</v>
      </c>
      <c r="F21" s="4" t="str">
        <f>VLOOKUP(A21,HOP!A:C,3,0)</f>
        <v>2581654</v>
      </c>
      <c r="G21" s="4">
        <f t="shared" si="0"/>
        <v>0</v>
      </c>
      <c r="H21" s="4" t="str">
        <f t="shared" si="1"/>
        <v>，2581654</v>
      </c>
      <c r="I21" s="4" t="str">
        <f>VLOOKUP(A21,HOP!A:U,21,0)</f>
        <v>直连</v>
      </c>
    </row>
    <row r="22" s="4" customFormat="1" spans="1:9">
      <c r="A22" s="5">
        <v>18071857134</v>
      </c>
      <c r="B22" s="6">
        <v>44720</v>
      </c>
      <c r="C22" s="6">
        <v>44722</v>
      </c>
      <c r="D22" s="4">
        <v>507.52</v>
      </c>
      <c r="E22" s="4" t="str">
        <f>VLOOKUP(A22,HOP!A:L,12,0)</f>
        <v>507.52</v>
      </c>
      <c r="F22" s="4" t="str">
        <f>VLOOKUP(A22,HOP!A:C,3,0)</f>
        <v>2580804</v>
      </c>
      <c r="G22" s="4">
        <f t="shared" si="0"/>
        <v>0</v>
      </c>
      <c r="H22" s="4" t="str">
        <f t="shared" si="1"/>
        <v>，2580804</v>
      </c>
      <c r="I22" s="4" t="str">
        <f>VLOOKUP(A22,HOP!A:U,21,0)</f>
        <v>直连</v>
      </c>
    </row>
    <row r="23" s="4" customFormat="1" spans="1:9">
      <c r="A23" s="5">
        <v>18079706015</v>
      </c>
      <c r="B23" s="6">
        <v>44721</v>
      </c>
      <c r="C23" s="6">
        <v>44722</v>
      </c>
      <c r="D23" s="4">
        <v>490.25</v>
      </c>
      <c r="E23" s="4" t="str">
        <f>VLOOKUP(A23,HOP!A:L,12,0)</f>
        <v>490.25</v>
      </c>
      <c r="F23" s="4" t="str">
        <f>VLOOKUP(A23,HOP!A:C,3,0)</f>
        <v>2582376</v>
      </c>
      <c r="G23" s="4">
        <f t="shared" si="0"/>
        <v>0</v>
      </c>
      <c r="H23" s="4" t="str">
        <f t="shared" si="1"/>
        <v>，2582376</v>
      </c>
      <c r="I23" s="4" t="str">
        <f>VLOOKUP(A23,HOP!A:U,21,0)</f>
        <v>直连</v>
      </c>
    </row>
    <row r="24" s="4" customFormat="1" spans="1:9">
      <c r="A24" s="5">
        <v>18080315607</v>
      </c>
      <c r="B24" s="6">
        <v>44721</v>
      </c>
      <c r="C24" s="6">
        <v>44722</v>
      </c>
      <c r="D24" s="4">
        <v>231.42</v>
      </c>
      <c r="E24" s="4" t="str">
        <f>VLOOKUP(A24,HOP!A:L,12,0)</f>
        <v>231.42</v>
      </c>
      <c r="F24" s="4" t="str">
        <f>VLOOKUP(A24,HOP!A:C,3,0)</f>
        <v>2582614</v>
      </c>
      <c r="G24" s="4">
        <f t="shared" si="0"/>
        <v>0</v>
      </c>
      <c r="H24" s="4" t="str">
        <f t="shared" si="1"/>
        <v>，2582614</v>
      </c>
      <c r="I24" s="4" t="str">
        <f>VLOOKUP(A24,HOP!A:U,21,0)</f>
        <v>直连</v>
      </c>
    </row>
    <row r="25" s="4" customFormat="1" spans="1:9">
      <c r="A25" s="5">
        <v>18080804020</v>
      </c>
      <c r="B25" s="6">
        <v>44721</v>
      </c>
      <c r="C25" s="6">
        <v>44722</v>
      </c>
      <c r="D25" s="4">
        <v>271.01</v>
      </c>
      <c r="E25" s="4" t="str">
        <f>VLOOKUP(A25,HOP!A:L,12,0)</f>
        <v>271.01</v>
      </c>
      <c r="F25" s="4" t="str">
        <f>VLOOKUP(A25,HOP!A:C,3,0)</f>
        <v>2582785</v>
      </c>
      <c r="G25" s="4">
        <f t="shared" si="0"/>
        <v>0</v>
      </c>
      <c r="H25" s="4" t="str">
        <f t="shared" si="1"/>
        <v>，2582785</v>
      </c>
      <c r="I25" s="4" t="str">
        <f>VLOOKUP(A25,HOP!A:U,21,0)</f>
        <v>直连</v>
      </c>
    </row>
    <row r="26" s="4" customFormat="1" spans="1:9">
      <c r="A26" s="5">
        <v>18081183938</v>
      </c>
      <c r="B26" s="6">
        <v>44721</v>
      </c>
      <c r="C26" s="6">
        <v>44722</v>
      </c>
      <c r="D26" s="4">
        <v>231.43</v>
      </c>
      <c r="E26" s="4" t="str">
        <f>VLOOKUP(A26,HOP!A:L,12,0)</f>
        <v>231.43</v>
      </c>
      <c r="F26" s="4" t="str">
        <f>VLOOKUP(A26,HOP!A:C,3,0)</f>
        <v>2582931</v>
      </c>
      <c r="G26" s="4">
        <f t="shared" si="0"/>
        <v>0</v>
      </c>
      <c r="H26" s="4" t="str">
        <f t="shared" si="1"/>
        <v>，2582931</v>
      </c>
      <c r="I26" s="4" t="str">
        <f>VLOOKUP(A26,HOP!A:U,21,0)</f>
        <v>直连</v>
      </c>
    </row>
    <row r="27" s="4" customFormat="1" spans="1:9">
      <c r="A27" s="5">
        <v>18081355925</v>
      </c>
      <c r="B27" s="6">
        <v>44721</v>
      </c>
      <c r="C27" s="6">
        <v>44722</v>
      </c>
      <c r="D27" s="4">
        <v>165.45</v>
      </c>
      <c r="E27" s="4" t="str">
        <f>VLOOKUP(A27,HOP!A:L,12,0)</f>
        <v>165.45</v>
      </c>
      <c r="F27" s="4" t="str">
        <f>VLOOKUP(A27,HOP!A:C,3,0)</f>
        <v>2583019</v>
      </c>
      <c r="G27" s="4">
        <f t="shared" si="0"/>
        <v>0</v>
      </c>
      <c r="H27" s="4" t="str">
        <f t="shared" si="1"/>
        <v>，2583019</v>
      </c>
      <c r="I27" s="4" t="str">
        <f>VLOOKUP(A27,HOP!A:U,21,0)</f>
        <v>直连</v>
      </c>
    </row>
    <row r="28" s="4" customFormat="1" spans="1:9">
      <c r="A28" s="5">
        <v>18081393311</v>
      </c>
      <c r="B28" s="6">
        <v>44721</v>
      </c>
      <c r="C28" s="6">
        <v>44722</v>
      </c>
      <c r="D28" s="4">
        <v>239.54</v>
      </c>
      <c r="E28" s="4" t="str">
        <f>VLOOKUP(A28,HOP!A:L,12,0)</f>
        <v>239.54</v>
      </c>
      <c r="F28" s="4" t="str">
        <f>VLOOKUP(A28,HOP!A:C,3,0)</f>
        <v>2583048</v>
      </c>
      <c r="G28" s="4">
        <f t="shared" si="0"/>
        <v>0</v>
      </c>
      <c r="H28" s="4" t="str">
        <f t="shared" si="1"/>
        <v>，2583048</v>
      </c>
      <c r="I28" s="4" t="str">
        <f>VLOOKUP(A28,HOP!A:U,21,0)</f>
        <v>直连</v>
      </c>
    </row>
    <row r="29" s="4" customFormat="1" hidden="1" spans="1:9">
      <c r="A29" s="5">
        <v>18081434116</v>
      </c>
      <c r="B29" s="6">
        <v>44721</v>
      </c>
      <c r="C29" s="6">
        <v>44722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18083953742</v>
      </c>
      <c r="B30" s="6">
        <v>44721</v>
      </c>
      <c r="C30" s="6">
        <v>44722</v>
      </c>
      <c r="D30" s="4">
        <v>289.28</v>
      </c>
      <c r="E30" s="4" t="str">
        <f>VLOOKUP(A30,HOP!A:L,12,0)</f>
        <v>289.28</v>
      </c>
      <c r="F30" s="4" t="str">
        <f>VLOOKUP(A30,HOP!A:C,3,0)</f>
        <v>2583444</v>
      </c>
      <c r="G30" s="4">
        <f t="shared" si="0"/>
        <v>0</v>
      </c>
      <c r="H30" s="4" t="str">
        <f t="shared" si="1"/>
        <v>，2583444</v>
      </c>
      <c r="I30" s="4" t="str">
        <f>VLOOKUP(A30,HOP!A:U,21,0)</f>
        <v>直连</v>
      </c>
    </row>
    <row r="32" spans="4:4">
      <c r="D32" s="4">
        <f>SUM(D2:D31)</f>
        <v>6948.93</v>
      </c>
    </row>
    <row r="37" spans="1:1">
      <c r="A37" s="4" t="s">
        <v>144</v>
      </c>
    </row>
    <row r="38" spans="1:1">
      <c r="A38" s="4" t="s">
        <v>145</v>
      </c>
    </row>
    <row r="39" spans="1:1">
      <c r="A39" s="4" t="s">
        <v>146</v>
      </c>
    </row>
  </sheetData>
  <autoFilter ref="A1:X30">
    <filterColumn colId="3">
      <filters>
        <filter val="230.51"/>
        <filter val="507.52"/>
        <filter val="239.54"/>
        <filter val="239.61"/>
        <filter val="386.2"/>
        <filter val="204.22"/>
        <filter val="205.23"/>
        <filter val="610.64"/>
        <filter val="490.25"/>
        <filter val="289.28"/>
        <filter val="112.29"/>
        <filter val="156.71"/>
        <filter val="488.31"/>
        <filter val="214.33"/>
        <filter val="123.34"/>
        <filter val="163.78"/>
        <filter val="271.01"/>
        <filter val="222.42"/>
        <filter val="231.42"/>
        <filter val="231.43"/>
        <filter val="165.45"/>
        <filter val="189.06"/>
        <filter val="190.07"/>
        <filter val="251.49"/>
        <filter val="320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147</v>
      </c>
      <c r="B1" s="2" t="s">
        <v>148</v>
      </c>
      <c r="C1" s="2" t="s">
        <v>149</v>
      </c>
      <c r="D1" s="2" t="s">
        <v>150</v>
      </c>
      <c r="E1" s="2" t="s">
        <v>13</v>
      </c>
      <c r="F1" s="2" t="s">
        <v>5</v>
      </c>
      <c r="G1" s="2" t="s">
        <v>6</v>
      </c>
      <c r="H1" s="2" t="s">
        <v>151</v>
      </c>
      <c r="I1" s="2" t="s">
        <v>152</v>
      </c>
      <c r="J1" s="2" t="s">
        <v>153</v>
      </c>
      <c r="K1" s="2" t="s">
        <v>154</v>
      </c>
      <c r="L1" s="2" t="s">
        <v>155</v>
      </c>
      <c r="M1" s="2" t="s">
        <v>156</v>
      </c>
      <c r="N1" s="2" t="s">
        <v>157</v>
      </c>
      <c r="O1" s="2" t="s">
        <v>158</v>
      </c>
      <c r="P1" s="2" t="s">
        <v>159</v>
      </c>
      <c r="Q1" s="2" t="s">
        <v>160</v>
      </c>
      <c r="R1" s="2" t="s">
        <v>161</v>
      </c>
      <c r="S1" s="2" t="s">
        <v>162</v>
      </c>
      <c r="T1" s="2" t="s">
        <v>163</v>
      </c>
      <c r="U1" s="2" t="s">
        <v>164</v>
      </c>
    </row>
    <row r="2" s="1" customFormat="1" spans="1:21">
      <c r="A2" s="3">
        <v>18083953742</v>
      </c>
      <c r="B2" s="1" t="s">
        <v>165</v>
      </c>
      <c r="C2" s="1" t="s">
        <v>166</v>
      </c>
      <c r="D2" s="1" t="s">
        <v>167</v>
      </c>
      <c r="E2" s="1" t="s">
        <v>142</v>
      </c>
      <c r="F2" s="1" t="s">
        <v>165</v>
      </c>
      <c r="G2" s="1" t="s">
        <v>168</v>
      </c>
      <c r="H2" s="1" t="s">
        <v>169</v>
      </c>
      <c r="I2" s="1" t="s">
        <v>170</v>
      </c>
      <c r="J2" s="1" t="s">
        <v>171</v>
      </c>
      <c r="K2" s="1" t="s">
        <v>170</v>
      </c>
      <c r="L2" s="1" t="s">
        <v>170</v>
      </c>
      <c r="M2" s="1" t="s">
        <v>172</v>
      </c>
      <c r="N2" s="1" t="s">
        <v>172</v>
      </c>
      <c r="O2" s="1" t="s">
        <v>173</v>
      </c>
      <c r="P2" s="1" t="s">
        <v>174</v>
      </c>
      <c r="Q2" s="1" t="s">
        <v>175</v>
      </c>
      <c r="R2" s="1" t="s">
        <v>176</v>
      </c>
      <c r="S2" s="1" t="s">
        <v>177</v>
      </c>
      <c r="T2" s="1" t="s">
        <v>178</v>
      </c>
      <c r="U2" s="1" t="s">
        <v>179</v>
      </c>
    </row>
    <row r="3" s="1" customFormat="1" spans="1:21">
      <c r="A3" s="3">
        <v>18081393311</v>
      </c>
      <c r="B3" s="1" t="s">
        <v>165</v>
      </c>
      <c r="C3" s="1" t="s">
        <v>180</v>
      </c>
      <c r="D3" s="1" t="s">
        <v>181</v>
      </c>
      <c r="E3" s="1" t="s">
        <v>134</v>
      </c>
      <c r="F3" s="1" t="s">
        <v>165</v>
      </c>
      <c r="G3" s="1" t="s">
        <v>168</v>
      </c>
      <c r="H3" s="1" t="s">
        <v>169</v>
      </c>
      <c r="I3" s="1" t="s">
        <v>182</v>
      </c>
      <c r="J3" s="1" t="s">
        <v>171</v>
      </c>
      <c r="K3" s="1" t="s">
        <v>182</v>
      </c>
      <c r="L3" s="1" t="s">
        <v>182</v>
      </c>
      <c r="M3" s="1" t="s">
        <v>172</v>
      </c>
      <c r="N3" s="1" t="s">
        <v>172</v>
      </c>
      <c r="O3" s="1" t="s">
        <v>173</v>
      </c>
      <c r="P3" s="1" t="s">
        <v>174</v>
      </c>
      <c r="Q3" s="1" t="s">
        <v>175</v>
      </c>
      <c r="R3" s="1" t="s">
        <v>183</v>
      </c>
      <c r="S3" s="1" t="s">
        <v>177</v>
      </c>
      <c r="T3" s="1" t="s">
        <v>178</v>
      </c>
      <c r="U3" s="1" t="s">
        <v>179</v>
      </c>
    </row>
    <row r="4" s="1" customFormat="1" spans="1:21">
      <c r="A4" s="3">
        <v>18081355925</v>
      </c>
      <c r="B4" s="1" t="s">
        <v>165</v>
      </c>
      <c r="C4" s="1" t="s">
        <v>184</v>
      </c>
      <c r="D4" s="1" t="s">
        <v>185</v>
      </c>
      <c r="E4" s="1" t="s">
        <v>130</v>
      </c>
      <c r="F4" s="1" t="s">
        <v>165</v>
      </c>
      <c r="G4" s="1" t="s">
        <v>168</v>
      </c>
      <c r="H4" s="1" t="s">
        <v>169</v>
      </c>
      <c r="I4" s="1" t="s">
        <v>186</v>
      </c>
      <c r="J4" s="1" t="s">
        <v>171</v>
      </c>
      <c r="K4" s="1" t="s">
        <v>186</v>
      </c>
      <c r="L4" s="1" t="s">
        <v>186</v>
      </c>
      <c r="M4" s="1" t="s">
        <v>172</v>
      </c>
      <c r="N4" s="1" t="s">
        <v>172</v>
      </c>
      <c r="O4" s="1" t="s">
        <v>173</v>
      </c>
      <c r="P4" s="1" t="s">
        <v>174</v>
      </c>
      <c r="Q4" s="1" t="s">
        <v>175</v>
      </c>
      <c r="R4" s="1" t="s">
        <v>187</v>
      </c>
      <c r="S4" s="1" t="s">
        <v>177</v>
      </c>
      <c r="T4" s="1" t="s">
        <v>178</v>
      </c>
      <c r="U4" s="1" t="s">
        <v>179</v>
      </c>
    </row>
    <row r="5" s="1" customFormat="1" spans="1:21">
      <c r="A5" s="3">
        <v>18081183938</v>
      </c>
      <c r="B5" s="1" t="s">
        <v>165</v>
      </c>
      <c r="C5" s="1" t="s">
        <v>188</v>
      </c>
      <c r="D5" s="1" t="s">
        <v>189</v>
      </c>
      <c r="E5" s="1" t="s">
        <v>126</v>
      </c>
      <c r="F5" s="1" t="s">
        <v>165</v>
      </c>
      <c r="G5" s="1" t="s">
        <v>168</v>
      </c>
      <c r="H5" s="1" t="s">
        <v>169</v>
      </c>
      <c r="I5" s="1" t="s">
        <v>190</v>
      </c>
      <c r="J5" s="1" t="s">
        <v>171</v>
      </c>
      <c r="K5" s="1" t="s">
        <v>190</v>
      </c>
      <c r="L5" s="1" t="s">
        <v>190</v>
      </c>
      <c r="M5" s="1" t="s">
        <v>172</v>
      </c>
      <c r="N5" s="1" t="s">
        <v>172</v>
      </c>
      <c r="O5" s="1" t="s">
        <v>173</v>
      </c>
      <c r="P5" s="1" t="s">
        <v>174</v>
      </c>
      <c r="Q5" s="1" t="s">
        <v>175</v>
      </c>
      <c r="R5" s="1" t="s">
        <v>191</v>
      </c>
      <c r="S5" s="1" t="s">
        <v>177</v>
      </c>
      <c r="T5" s="1" t="s">
        <v>178</v>
      </c>
      <c r="U5" s="1" t="s">
        <v>179</v>
      </c>
    </row>
    <row r="6" s="1" customFormat="1" spans="1:21">
      <c r="A6" s="3">
        <v>18080804020</v>
      </c>
      <c r="B6" s="1" t="s">
        <v>165</v>
      </c>
      <c r="C6" s="1" t="s">
        <v>192</v>
      </c>
      <c r="D6" s="1" t="s">
        <v>193</v>
      </c>
      <c r="E6" s="1" t="s">
        <v>122</v>
      </c>
      <c r="F6" s="1" t="s">
        <v>165</v>
      </c>
      <c r="G6" s="1" t="s">
        <v>168</v>
      </c>
      <c r="H6" s="1" t="s">
        <v>169</v>
      </c>
      <c r="I6" s="1" t="s">
        <v>194</v>
      </c>
      <c r="J6" s="1" t="s">
        <v>171</v>
      </c>
      <c r="K6" s="1" t="s">
        <v>194</v>
      </c>
      <c r="L6" s="1" t="s">
        <v>194</v>
      </c>
      <c r="M6" s="1" t="s">
        <v>172</v>
      </c>
      <c r="N6" s="1" t="s">
        <v>172</v>
      </c>
      <c r="O6" s="1" t="s">
        <v>173</v>
      </c>
      <c r="P6" s="1" t="s">
        <v>174</v>
      </c>
      <c r="Q6" s="1" t="s">
        <v>175</v>
      </c>
      <c r="R6" s="1" t="s">
        <v>195</v>
      </c>
      <c r="S6" s="1" t="s">
        <v>177</v>
      </c>
      <c r="T6" s="1" t="s">
        <v>178</v>
      </c>
      <c r="U6" s="1" t="s">
        <v>179</v>
      </c>
    </row>
    <row r="7" s="1" customFormat="1" spans="1:21">
      <c r="A7" s="3">
        <v>18080315607</v>
      </c>
      <c r="B7" s="1" t="s">
        <v>165</v>
      </c>
      <c r="C7" s="1" t="s">
        <v>196</v>
      </c>
      <c r="D7" s="1" t="s">
        <v>197</v>
      </c>
      <c r="E7" s="1" t="s">
        <v>118</v>
      </c>
      <c r="F7" s="1" t="s">
        <v>165</v>
      </c>
      <c r="G7" s="1" t="s">
        <v>168</v>
      </c>
      <c r="H7" s="1" t="s">
        <v>169</v>
      </c>
      <c r="I7" s="1" t="s">
        <v>198</v>
      </c>
      <c r="J7" s="1" t="s">
        <v>171</v>
      </c>
      <c r="K7" s="1" t="s">
        <v>198</v>
      </c>
      <c r="L7" s="1" t="s">
        <v>198</v>
      </c>
      <c r="M7" s="1" t="s">
        <v>172</v>
      </c>
      <c r="N7" s="1" t="s">
        <v>172</v>
      </c>
      <c r="O7" s="1" t="s">
        <v>173</v>
      </c>
      <c r="P7" s="1" t="s">
        <v>174</v>
      </c>
      <c r="Q7" s="1" t="s">
        <v>175</v>
      </c>
      <c r="R7" s="1" t="s">
        <v>199</v>
      </c>
      <c r="S7" s="1" t="s">
        <v>177</v>
      </c>
      <c r="T7" s="1" t="s">
        <v>178</v>
      </c>
      <c r="U7" s="1" t="s">
        <v>179</v>
      </c>
    </row>
    <row r="8" s="1" customFormat="1" spans="1:21">
      <c r="A8" s="3">
        <v>18079706015</v>
      </c>
      <c r="B8" s="1" t="s">
        <v>165</v>
      </c>
      <c r="C8" s="1" t="s">
        <v>200</v>
      </c>
      <c r="D8" s="1" t="s">
        <v>201</v>
      </c>
      <c r="E8" s="1" t="s">
        <v>72</v>
      </c>
      <c r="F8" s="1" t="s">
        <v>165</v>
      </c>
      <c r="G8" s="1" t="s">
        <v>168</v>
      </c>
      <c r="H8" s="1" t="s">
        <v>169</v>
      </c>
      <c r="I8" s="1" t="s">
        <v>202</v>
      </c>
      <c r="J8" s="1" t="s">
        <v>171</v>
      </c>
      <c r="K8" s="1" t="s">
        <v>202</v>
      </c>
      <c r="L8" s="1" t="s">
        <v>202</v>
      </c>
      <c r="M8" s="1" t="s">
        <v>172</v>
      </c>
      <c r="N8" s="1" t="s">
        <v>172</v>
      </c>
      <c r="O8" s="1" t="s">
        <v>173</v>
      </c>
      <c r="P8" s="1" t="s">
        <v>174</v>
      </c>
      <c r="Q8" s="1" t="s">
        <v>175</v>
      </c>
      <c r="R8" s="1" t="s">
        <v>203</v>
      </c>
      <c r="S8" s="1" t="s">
        <v>177</v>
      </c>
      <c r="T8" s="1" t="s">
        <v>178</v>
      </c>
      <c r="U8" s="1" t="s">
        <v>179</v>
      </c>
    </row>
    <row r="9" s="1" customFormat="1" spans="1:21">
      <c r="A9" s="3">
        <v>18076733540</v>
      </c>
      <c r="B9" s="1" t="s">
        <v>204</v>
      </c>
      <c r="C9" s="1" t="s">
        <v>205</v>
      </c>
      <c r="D9" s="1" t="s">
        <v>206</v>
      </c>
      <c r="E9" s="1" t="s">
        <v>110</v>
      </c>
      <c r="F9" s="1" t="s">
        <v>204</v>
      </c>
      <c r="G9" s="1" t="s">
        <v>165</v>
      </c>
      <c r="H9" s="1" t="s">
        <v>169</v>
      </c>
      <c r="I9" s="1" t="s">
        <v>207</v>
      </c>
      <c r="J9" s="1" t="s">
        <v>171</v>
      </c>
      <c r="K9" s="1" t="s">
        <v>207</v>
      </c>
      <c r="L9" s="1" t="s">
        <v>207</v>
      </c>
      <c r="M9" s="1" t="s">
        <v>172</v>
      </c>
      <c r="N9" s="1" t="s">
        <v>172</v>
      </c>
      <c r="O9" s="1" t="s">
        <v>173</v>
      </c>
      <c r="P9" s="1" t="s">
        <v>174</v>
      </c>
      <c r="Q9" s="1" t="s">
        <v>175</v>
      </c>
      <c r="R9" s="1" t="s">
        <v>208</v>
      </c>
      <c r="S9" s="1" t="s">
        <v>177</v>
      </c>
      <c r="T9" s="1" t="s">
        <v>178</v>
      </c>
      <c r="U9" s="1" t="s">
        <v>179</v>
      </c>
    </row>
    <row r="10" s="1" customFormat="1" spans="1:21">
      <c r="A10" s="3">
        <v>18076636656</v>
      </c>
      <c r="B10" s="1" t="s">
        <v>204</v>
      </c>
      <c r="C10" s="1" t="s">
        <v>209</v>
      </c>
      <c r="D10" s="1" t="s">
        <v>210</v>
      </c>
      <c r="E10" s="1" t="s">
        <v>107</v>
      </c>
      <c r="F10" s="1" t="s">
        <v>204</v>
      </c>
      <c r="G10" s="1" t="s">
        <v>165</v>
      </c>
      <c r="H10" s="1" t="s">
        <v>169</v>
      </c>
      <c r="I10" s="1" t="s">
        <v>211</v>
      </c>
      <c r="J10" s="1" t="s">
        <v>171</v>
      </c>
      <c r="K10" s="1" t="s">
        <v>211</v>
      </c>
      <c r="L10" s="1" t="s">
        <v>211</v>
      </c>
      <c r="M10" s="1" t="s">
        <v>172</v>
      </c>
      <c r="N10" s="1" t="s">
        <v>172</v>
      </c>
      <c r="O10" s="1" t="s">
        <v>173</v>
      </c>
      <c r="P10" s="1" t="s">
        <v>174</v>
      </c>
      <c r="Q10" s="1" t="s">
        <v>175</v>
      </c>
      <c r="R10" s="1" t="s">
        <v>212</v>
      </c>
      <c r="S10" s="1" t="s">
        <v>177</v>
      </c>
      <c r="T10" s="1" t="s">
        <v>178</v>
      </c>
      <c r="U10" s="1" t="s">
        <v>179</v>
      </c>
    </row>
    <row r="11" s="1" customFormat="1" spans="1:21">
      <c r="A11" s="3">
        <v>18076605179</v>
      </c>
      <c r="B11" s="1" t="s">
        <v>204</v>
      </c>
      <c r="C11" s="1" t="s">
        <v>213</v>
      </c>
      <c r="D11" s="1" t="s">
        <v>214</v>
      </c>
      <c r="E11" s="1" t="s">
        <v>104</v>
      </c>
      <c r="F11" s="1" t="s">
        <v>204</v>
      </c>
      <c r="G11" s="1" t="s">
        <v>165</v>
      </c>
      <c r="H11" s="1" t="s">
        <v>169</v>
      </c>
      <c r="I11" s="1" t="s">
        <v>215</v>
      </c>
      <c r="J11" s="1" t="s">
        <v>171</v>
      </c>
      <c r="K11" s="1" t="s">
        <v>215</v>
      </c>
      <c r="L11" s="1" t="s">
        <v>215</v>
      </c>
      <c r="M11" s="1" t="s">
        <v>172</v>
      </c>
      <c r="N11" s="1" t="s">
        <v>172</v>
      </c>
      <c r="O11" s="1" t="s">
        <v>173</v>
      </c>
      <c r="P11" s="1" t="s">
        <v>174</v>
      </c>
      <c r="Q11" s="1" t="s">
        <v>175</v>
      </c>
      <c r="R11" s="1" t="s">
        <v>216</v>
      </c>
      <c r="S11" s="1" t="s">
        <v>177</v>
      </c>
      <c r="T11" s="1" t="s">
        <v>178</v>
      </c>
      <c r="U11" s="1" t="s">
        <v>179</v>
      </c>
    </row>
    <row r="12" s="1" customFormat="1" spans="1:21">
      <c r="A12" s="3">
        <v>18076345679</v>
      </c>
      <c r="B12" s="1" t="s">
        <v>204</v>
      </c>
      <c r="C12" s="1" t="s">
        <v>217</v>
      </c>
      <c r="D12" s="1" t="s">
        <v>218</v>
      </c>
      <c r="E12" s="1" t="s">
        <v>100</v>
      </c>
      <c r="F12" s="1" t="s">
        <v>204</v>
      </c>
      <c r="G12" s="1" t="s">
        <v>165</v>
      </c>
      <c r="H12" s="1" t="s">
        <v>169</v>
      </c>
      <c r="I12" s="1" t="s">
        <v>219</v>
      </c>
      <c r="J12" s="1" t="s">
        <v>171</v>
      </c>
      <c r="K12" s="1" t="s">
        <v>219</v>
      </c>
      <c r="L12" s="1" t="s">
        <v>219</v>
      </c>
      <c r="M12" s="1" t="s">
        <v>172</v>
      </c>
      <c r="N12" s="1" t="s">
        <v>172</v>
      </c>
      <c r="O12" s="1" t="s">
        <v>173</v>
      </c>
      <c r="P12" s="1" t="s">
        <v>174</v>
      </c>
      <c r="Q12" s="1" t="s">
        <v>175</v>
      </c>
      <c r="R12" s="1" t="s">
        <v>220</v>
      </c>
      <c r="S12" s="1" t="s">
        <v>177</v>
      </c>
      <c r="T12" s="1" t="s">
        <v>178</v>
      </c>
      <c r="U12" s="1" t="s">
        <v>179</v>
      </c>
    </row>
    <row r="13" s="1" customFormat="1" spans="1:21">
      <c r="A13" s="3">
        <v>18076280490</v>
      </c>
      <c r="B13" s="1" t="s">
        <v>204</v>
      </c>
      <c r="C13" s="1" t="s">
        <v>221</v>
      </c>
      <c r="D13" s="1" t="s">
        <v>222</v>
      </c>
      <c r="E13" s="1" t="s">
        <v>97</v>
      </c>
      <c r="F13" s="1" t="s">
        <v>204</v>
      </c>
      <c r="G13" s="1" t="s">
        <v>165</v>
      </c>
      <c r="H13" s="1" t="s">
        <v>169</v>
      </c>
      <c r="I13" s="1" t="s">
        <v>223</v>
      </c>
      <c r="J13" s="1" t="s">
        <v>171</v>
      </c>
      <c r="K13" s="1" t="s">
        <v>223</v>
      </c>
      <c r="L13" s="1" t="s">
        <v>223</v>
      </c>
      <c r="M13" s="1" t="s">
        <v>172</v>
      </c>
      <c r="N13" s="1" t="s">
        <v>172</v>
      </c>
      <c r="O13" s="1" t="s">
        <v>173</v>
      </c>
      <c r="P13" s="1" t="s">
        <v>174</v>
      </c>
      <c r="Q13" s="1" t="s">
        <v>175</v>
      </c>
      <c r="R13" s="1" t="s">
        <v>224</v>
      </c>
      <c r="S13" s="1" t="s">
        <v>177</v>
      </c>
      <c r="T13" s="1" t="s">
        <v>178</v>
      </c>
      <c r="U13" s="1" t="s">
        <v>179</v>
      </c>
    </row>
    <row r="14" s="1" customFormat="1" spans="1:21">
      <c r="A14" s="3">
        <v>18076070738</v>
      </c>
      <c r="B14" s="1" t="s">
        <v>204</v>
      </c>
      <c r="C14" s="1" t="s">
        <v>225</v>
      </c>
      <c r="D14" s="1" t="s">
        <v>226</v>
      </c>
      <c r="E14" s="1" t="s">
        <v>93</v>
      </c>
      <c r="F14" s="1" t="s">
        <v>204</v>
      </c>
      <c r="G14" s="1" t="s">
        <v>165</v>
      </c>
      <c r="H14" s="1" t="s">
        <v>169</v>
      </c>
      <c r="I14" s="1" t="s">
        <v>227</v>
      </c>
      <c r="J14" s="1" t="s">
        <v>171</v>
      </c>
      <c r="K14" s="1" t="s">
        <v>227</v>
      </c>
      <c r="L14" s="1" t="s">
        <v>227</v>
      </c>
      <c r="M14" s="1" t="s">
        <v>172</v>
      </c>
      <c r="N14" s="1" t="s">
        <v>172</v>
      </c>
      <c r="O14" s="1" t="s">
        <v>173</v>
      </c>
      <c r="P14" s="1" t="s">
        <v>174</v>
      </c>
      <c r="Q14" s="1" t="s">
        <v>175</v>
      </c>
      <c r="R14" s="1" t="s">
        <v>228</v>
      </c>
      <c r="S14" s="1" t="s">
        <v>177</v>
      </c>
      <c r="T14" s="1" t="s">
        <v>178</v>
      </c>
      <c r="U14" s="1" t="s">
        <v>179</v>
      </c>
    </row>
    <row r="15" s="1" customFormat="1" spans="1:21">
      <c r="A15" s="3">
        <v>18075973544</v>
      </c>
      <c r="B15" s="1" t="s">
        <v>204</v>
      </c>
      <c r="C15" s="1" t="s">
        <v>229</v>
      </c>
      <c r="D15" s="1" t="s">
        <v>230</v>
      </c>
      <c r="E15" s="1" t="s">
        <v>90</v>
      </c>
      <c r="F15" s="1" t="s">
        <v>204</v>
      </c>
      <c r="G15" s="1" t="s">
        <v>165</v>
      </c>
      <c r="H15" s="1" t="s">
        <v>169</v>
      </c>
      <c r="I15" s="1" t="s">
        <v>231</v>
      </c>
      <c r="J15" s="1" t="s">
        <v>171</v>
      </c>
      <c r="K15" s="1" t="s">
        <v>231</v>
      </c>
      <c r="L15" s="1" t="s">
        <v>231</v>
      </c>
      <c r="M15" s="1" t="s">
        <v>172</v>
      </c>
      <c r="N15" s="1" t="s">
        <v>172</v>
      </c>
      <c r="O15" s="1" t="s">
        <v>173</v>
      </c>
      <c r="P15" s="1" t="s">
        <v>174</v>
      </c>
      <c r="Q15" s="1" t="s">
        <v>175</v>
      </c>
      <c r="R15" s="1" t="s">
        <v>232</v>
      </c>
      <c r="S15" s="1" t="s">
        <v>177</v>
      </c>
      <c r="T15" s="1" t="s">
        <v>178</v>
      </c>
      <c r="U15" s="1" t="s">
        <v>179</v>
      </c>
    </row>
    <row r="16" s="1" customFormat="1" spans="1:21">
      <c r="A16" s="3">
        <v>18075895974</v>
      </c>
      <c r="B16" s="1" t="s">
        <v>204</v>
      </c>
      <c r="C16" s="1" t="s">
        <v>233</v>
      </c>
      <c r="D16" s="1" t="s">
        <v>234</v>
      </c>
      <c r="E16" s="1" t="s">
        <v>86</v>
      </c>
      <c r="F16" s="1" t="s">
        <v>204</v>
      </c>
      <c r="G16" s="1" t="s">
        <v>165</v>
      </c>
      <c r="H16" s="1" t="s">
        <v>169</v>
      </c>
      <c r="I16" s="1" t="s">
        <v>235</v>
      </c>
      <c r="J16" s="1" t="s">
        <v>171</v>
      </c>
      <c r="K16" s="1" t="s">
        <v>235</v>
      </c>
      <c r="L16" s="1" t="s">
        <v>235</v>
      </c>
      <c r="M16" s="1" t="s">
        <v>172</v>
      </c>
      <c r="N16" s="1" t="s">
        <v>172</v>
      </c>
      <c r="O16" s="1" t="s">
        <v>173</v>
      </c>
      <c r="P16" s="1" t="s">
        <v>174</v>
      </c>
      <c r="Q16" s="1" t="s">
        <v>175</v>
      </c>
      <c r="R16" s="1" t="s">
        <v>236</v>
      </c>
      <c r="S16" s="1" t="s">
        <v>177</v>
      </c>
      <c r="T16" s="1" t="s">
        <v>178</v>
      </c>
      <c r="U16" s="1" t="s">
        <v>179</v>
      </c>
    </row>
    <row r="17" s="1" customFormat="1" spans="1:21">
      <c r="A17" s="3">
        <v>18075732141</v>
      </c>
      <c r="B17" s="1" t="s">
        <v>204</v>
      </c>
      <c r="C17" s="1" t="s">
        <v>237</v>
      </c>
      <c r="D17" s="1" t="s">
        <v>238</v>
      </c>
      <c r="E17" s="1" t="s">
        <v>82</v>
      </c>
      <c r="F17" s="1" t="s">
        <v>204</v>
      </c>
      <c r="G17" s="1" t="s">
        <v>165</v>
      </c>
      <c r="H17" s="1" t="s">
        <v>169</v>
      </c>
      <c r="I17" s="1" t="s">
        <v>239</v>
      </c>
      <c r="J17" s="1" t="s">
        <v>171</v>
      </c>
      <c r="K17" s="1" t="s">
        <v>239</v>
      </c>
      <c r="L17" s="1" t="s">
        <v>239</v>
      </c>
      <c r="M17" s="1" t="s">
        <v>172</v>
      </c>
      <c r="N17" s="1" t="s">
        <v>172</v>
      </c>
      <c r="O17" s="1" t="s">
        <v>173</v>
      </c>
      <c r="P17" s="1" t="s">
        <v>174</v>
      </c>
      <c r="Q17" s="1" t="s">
        <v>175</v>
      </c>
      <c r="R17" s="1" t="s">
        <v>240</v>
      </c>
      <c r="S17" s="1" t="s">
        <v>177</v>
      </c>
      <c r="T17" s="1" t="s">
        <v>178</v>
      </c>
      <c r="U17" s="1" t="s">
        <v>179</v>
      </c>
    </row>
    <row r="18" s="1" customFormat="1" spans="1:21">
      <c r="A18" s="3">
        <v>18075802112</v>
      </c>
      <c r="B18" s="1" t="s">
        <v>204</v>
      </c>
      <c r="C18" s="1" t="s">
        <v>241</v>
      </c>
      <c r="D18" s="1" t="s">
        <v>238</v>
      </c>
      <c r="E18" s="1" t="s">
        <v>80</v>
      </c>
      <c r="F18" s="1" t="s">
        <v>204</v>
      </c>
      <c r="G18" s="1" t="s">
        <v>165</v>
      </c>
      <c r="H18" s="1" t="s">
        <v>169</v>
      </c>
      <c r="I18" s="1" t="s">
        <v>242</v>
      </c>
      <c r="J18" s="1" t="s">
        <v>171</v>
      </c>
      <c r="K18" s="1" t="s">
        <v>242</v>
      </c>
      <c r="L18" s="1" t="s">
        <v>242</v>
      </c>
      <c r="M18" s="1" t="s">
        <v>172</v>
      </c>
      <c r="N18" s="1" t="s">
        <v>172</v>
      </c>
      <c r="O18" s="1" t="s">
        <v>173</v>
      </c>
      <c r="P18" s="1" t="s">
        <v>174</v>
      </c>
      <c r="Q18" s="1" t="s">
        <v>175</v>
      </c>
      <c r="R18" s="1" t="s">
        <v>243</v>
      </c>
      <c r="S18" s="1" t="s">
        <v>177</v>
      </c>
      <c r="T18" s="1" t="s">
        <v>178</v>
      </c>
      <c r="U18" s="1" t="s">
        <v>179</v>
      </c>
    </row>
    <row r="19" s="1" customFormat="1" spans="1:21">
      <c r="A19" s="3">
        <v>18075640369</v>
      </c>
      <c r="B19" s="1" t="s">
        <v>204</v>
      </c>
      <c r="C19" s="1" t="s">
        <v>244</v>
      </c>
      <c r="D19" s="1" t="s">
        <v>245</v>
      </c>
      <c r="E19" s="1" t="s">
        <v>76</v>
      </c>
      <c r="F19" s="1" t="s">
        <v>204</v>
      </c>
      <c r="G19" s="1" t="s">
        <v>165</v>
      </c>
      <c r="H19" s="1" t="s">
        <v>169</v>
      </c>
      <c r="I19" s="1" t="s">
        <v>227</v>
      </c>
      <c r="J19" s="1" t="s">
        <v>171</v>
      </c>
      <c r="K19" s="1" t="s">
        <v>227</v>
      </c>
      <c r="L19" s="1" t="s">
        <v>227</v>
      </c>
      <c r="M19" s="1" t="s">
        <v>172</v>
      </c>
      <c r="N19" s="1" t="s">
        <v>172</v>
      </c>
      <c r="O19" s="1" t="s">
        <v>173</v>
      </c>
      <c r="P19" s="1" t="s">
        <v>174</v>
      </c>
      <c r="Q19" s="1" t="s">
        <v>175</v>
      </c>
      <c r="R19" s="1" t="s">
        <v>246</v>
      </c>
      <c r="S19" s="1" t="s">
        <v>177</v>
      </c>
      <c r="T19" s="1" t="s">
        <v>178</v>
      </c>
      <c r="U19" s="1" t="s">
        <v>179</v>
      </c>
    </row>
    <row r="20" s="1" customFormat="1" spans="1:21">
      <c r="A20" s="3">
        <v>18075450710</v>
      </c>
      <c r="B20" s="1" t="s">
        <v>204</v>
      </c>
      <c r="C20" s="1" t="s">
        <v>247</v>
      </c>
      <c r="D20" s="1" t="s">
        <v>201</v>
      </c>
      <c r="E20" s="1" t="s">
        <v>72</v>
      </c>
      <c r="F20" s="1" t="s">
        <v>204</v>
      </c>
      <c r="G20" s="1" t="s">
        <v>165</v>
      </c>
      <c r="H20" s="1" t="s">
        <v>169</v>
      </c>
      <c r="I20" s="1" t="s">
        <v>248</v>
      </c>
      <c r="J20" s="1" t="s">
        <v>171</v>
      </c>
      <c r="K20" s="1" t="s">
        <v>248</v>
      </c>
      <c r="L20" s="1" t="s">
        <v>248</v>
      </c>
      <c r="M20" s="1" t="s">
        <v>172</v>
      </c>
      <c r="N20" s="1" t="s">
        <v>172</v>
      </c>
      <c r="O20" s="1" t="s">
        <v>173</v>
      </c>
      <c r="P20" s="1" t="s">
        <v>174</v>
      </c>
      <c r="Q20" s="1" t="s">
        <v>175</v>
      </c>
      <c r="R20" s="1" t="s">
        <v>249</v>
      </c>
      <c r="S20" s="1" t="s">
        <v>177</v>
      </c>
      <c r="T20" s="1" t="s">
        <v>178</v>
      </c>
      <c r="U20" s="1" t="s">
        <v>179</v>
      </c>
    </row>
    <row r="21" s="1" customFormat="1" spans="1:21">
      <c r="A21" s="3">
        <v>18075206398</v>
      </c>
      <c r="B21" s="1" t="s">
        <v>204</v>
      </c>
      <c r="C21" s="1" t="s">
        <v>250</v>
      </c>
      <c r="D21" s="1" t="s">
        <v>251</v>
      </c>
      <c r="E21" s="1" t="s">
        <v>68</v>
      </c>
      <c r="F21" s="1" t="s">
        <v>204</v>
      </c>
      <c r="G21" s="1" t="s">
        <v>165</v>
      </c>
      <c r="H21" s="1" t="s">
        <v>169</v>
      </c>
      <c r="I21" s="1" t="s">
        <v>252</v>
      </c>
      <c r="J21" s="1" t="s">
        <v>171</v>
      </c>
      <c r="K21" s="1" t="s">
        <v>252</v>
      </c>
      <c r="L21" s="1" t="s">
        <v>252</v>
      </c>
      <c r="M21" s="1" t="s">
        <v>172</v>
      </c>
      <c r="N21" s="1" t="s">
        <v>172</v>
      </c>
      <c r="O21" s="1" t="s">
        <v>173</v>
      </c>
      <c r="P21" s="1" t="s">
        <v>174</v>
      </c>
      <c r="Q21" s="1" t="s">
        <v>175</v>
      </c>
      <c r="R21" s="1" t="s">
        <v>253</v>
      </c>
      <c r="S21" s="1" t="s">
        <v>177</v>
      </c>
      <c r="T21" s="1" t="s">
        <v>178</v>
      </c>
      <c r="U21" s="1" t="s">
        <v>179</v>
      </c>
    </row>
    <row r="22" s="1" customFormat="1" spans="1:21">
      <c r="A22" s="3">
        <v>18073391896</v>
      </c>
      <c r="B22" s="1" t="s">
        <v>204</v>
      </c>
      <c r="C22" s="1" t="s">
        <v>254</v>
      </c>
      <c r="D22" s="1" t="s">
        <v>255</v>
      </c>
      <c r="E22" s="1" t="s">
        <v>64</v>
      </c>
      <c r="F22" s="1" t="s">
        <v>204</v>
      </c>
      <c r="G22" s="1" t="s">
        <v>165</v>
      </c>
      <c r="H22" s="1" t="s">
        <v>169</v>
      </c>
      <c r="I22" s="1" t="s">
        <v>256</v>
      </c>
      <c r="J22" s="1" t="s">
        <v>171</v>
      </c>
      <c r="K22" s="1" t="s">
        <v>256</v>
      </c>
      <c r="L22" s="1" t="s">
        <v>256</v>
      </c>
      <c r="M22" s="1" t="s">
        <v>172</v>
      </c>
      <c r="N22" s="1" t="s">
        <v>172</v>
      </c>
      <c r="O22" s="1" t="s">
        <v>173</v>
      </c>
      <c r="P22" s="1" t="s">
        <v>174</v>
      </c>
      <c r="Q22" s="1" t="s">
        <v>175</v>
      </c>
      <c r="R22" s="1" t="s">
        <v>257</v>
      </c>
      <c r="S22" s="1" t="s">
        <v>177</v>
      </c>
      <c r="T22" s="1" t="s">
        <v>178</v>
      </c>
      <c r="U22" s="1" t="s">
        <v>179</v>
      </c>
    </row>
    <row r="23" s="1" customFormat="1" spans="1:21">
      <c r="A23" s="3">
        <v>18071596525</v>
      </c>
      <c r="B23" s="1" t="s">
        <v>204</v>
      </c>
      <c r="C23" s="1" t="s">
        <v>258</v>
      </c>
      <c r="D23" s="1" t="s">
        <v>259</v>
      </c>
      <c r="E23" s="1" t="s">
        <v>45</v>
      </c>
      <c r="F23" s="1" t="s">
        <v>204</v>
      </c>
      <c r="G23" s="1" t="s">
        <v>165</v>
      </c>
      <c r="H23" s="1" t="s">
        <v>169</v>
      </c>
      <c r="I23" s="1" t="s">
        <v>260</v>
      </c>
      <c r="J23" s="1" t="s">
        <v>171</v>
      </c>
      <c r="K23" s="1" t="s">
        <v>260</v>
      </c>
      <c r="L23" s="1" t="s">
        <v>260</v>
      </c>
      <c r="M23" s="1" t="s">
        <v>172</v>
      </c>
      <c r="N23" s="1" t="s">
        <v>172</v>
      </c>
      <c r="O23" s="1" t="s">
        <v>173</v>
      </c>
      <c r="P23" s="1" t="s">
        <v>174</v>
      </c>
      <c r="Q23" s="1" t="s">
        <v>175</v>
      </c>
      <c r="R23" s="1" t="s">
        <v>261</v>
      </c>
      <c r="S23" s="1" t="s">
        <v>177</v>
      </c>
      <c r="T23" s="1" t="s">
        <v>178</v>
      </c>
      <c r="U23" s="1" t="s">
        <v>179</v>
      </c>
    </row>
    <row r="24" s="1" customFormat="1" spans="1:21">
      <c r="A24" s="3">
        <v>18071840339</v>
      </c>
      <c r="B24" s="1" t="s">
        <v>204</v>
      </c>
      <c r="C24" s="1" t="s">
        <v>262</v>
      </c>
      <c r="D24" s="1" t="s">
        <v>263</v>
      </c>
      <c r="E24" s="1" t="s">
        <v>50</v>
      </c>
      <c r="F24" s="1" t="s">
        <v>204</v>
      </c>
      <c r="G24" s="1" t="s">
        <v>165</v>
      </c>
      <c r="H24" s="1" t="s">
        <v>169</v>
      </c>
      <c r="I24" s="1" t="s">
        <v>264</v>
      </c>
      <c r="J24" s="1" t="s">
        <v>171</v>
      </c>
      <c r="K24" s="1" t="s">
        <v>264</v>
      </c>
      <c r="L24" s="1" t="s">
        <v>264</v>
      </c>
      <c r="M24" s="1" t="s">
        <v>172</v>
      </c>
      <c r="N24" s="1" t="s">
        <v>172</v>
      </c>
      <c r="O24" s="1" t="s">
        <v>173</v>
      </c>
      <c r="P24" s="1" t="s">
        <v>174</v>
      </c>
      <c r="Q24" s="1" t="s">
        <v>175</v>
      </c>
      <c r="R24" s="1" t="s">
        <v>265</v>
      </c>
      <c r="S24" s="1" t="s">
        <v>177</v>
      </c>
      <c r="T24" s="1" t="s">
        <v>178</v>
      </c>
      <c r="U24" s="1" t="s">
        <v>179</v>
      </c>
    </row>
    <row r="25" s="1" customFormat="1" spans="1:21">
      <c r="A25" s="3">
        <v>18071561783</v>
      </c>
      <c r="B25" s="1" t="s">
        <v>204</v>
      </c>
      <c r="C25" s="1" t="s">
        <v>266</v>
      </c>
      <c r="D25" s="1" t="s">
        <v>267</v>
      </c>
      <c r="E25" s="1" t="s">
        <v>40</v>
      </c>
      <c r="F25" s="1" t="s">
        <v>204</v>
      </c>
      <c r="G25" s="1" t="s">
        <v>165</v>
      </c>
      <c r="H25" s="1" t="s">
        <v>169</v>
      </c>
      <c r="I25" s="1" t="s">
        <v>268</v>
      </c>
      <c r="J25" s="1" t="s">
        <v>171</v>
      </c>
      <c r="K25" s="1" t="s">
        <v>268</v>
      </c>
      <c r="L25" s="1" t="s">
        <v>268</v>
      </c>
      <c r="M25" s="1" t="s">
        <v>172</v>
      </c>
      <c r="N25" s="1" t="s">
        <v>172</v>
      </c>
      <c r="O25" s="1" t="s">
        <v>173</v>
      </c>
      <c r="P25" s="1" t="s">
        <v>174</v>
      </c>
      <c r="Q25" s="1" t="s">
        <v>175</v>
      </c>
      <c r="R25" s="1" t="s">
        <v>269</v>
      </c>
      <c r="S25" s="1" t="s">
        <v>177</v>
      </c>
      <c r="T25" s="1" t="s">
        <v>178</v>
      </c>
      <c r="U25" s="1" t="s">
        <v>179</v>
      </c>
    </row>
    <row r="26" s="1" customFormat="1" spans="1:21">
      <c r="A26" s="3">
        <v>18073235713</v>
      </c>
      <c r="B26" s="1" t="s">
        <v>204</v>
      </c>
      <c r="C26" s="1" t="s">
        <v>270</v>
      </c>
      <c r="D26" s="1" t="s">
        <v>271</v>
      </c>
      <c r="E26" s="1" t="s">
        <v>58</v>
      </c>
      <c r="F26" s="1" t="s">
        <v>204</v>
      </c>
      <c r="G26" s="1" t="s">
        <v>165</v>
      </c>
      <c r="H26" s="1" t="s">
        <v>169</v>
      </c>
      <c r="I26" s="1" t="s">
        <v>272</v>
      </c>
      <c r="J26" s="1" t="s">
        <v>171</v>
      </c>
      <c r="K26" s="1" t="s">
        <v>272</v>
      </c>
      <c r="L26" s="1" t="s">
        <v>272</v>
      </c>
      <c r="M26" s="1" t="s">
        <v>172</v>
      </c>
      <c r="N26" s="1" t="s">
        <v>172</v>
      </c>
      <c r="O26" s="1" t="s">
        <v>173</v>
      </c>
      <c r="P26" s="1" t="s">
        <v>174</v>
      </c>
      <c r="Q26" s="1" t="s">
        <v>175</v>
      </c>
      <c r="R26" s="1" t="s">
        <v>273</v>
      </c>
      <c r="S26" s="1" t="s">
        <v>177</v>
      </c>
      <c r="T26" s="1" t="s">
        <v>178</v>
      </c>
      <c r="U26" s="1" t="s">
        <v>179</v>
      </c>
    </row>
    <row r="27" s="1" customFormat="1" spans="1:21">
      <c r="A27" s="3">
        <v>18071857134</v>
      </c>
      <c r="B27" s="1" t="s">
        <v>204</v>
      </c>
      <c r="C27" s="1" t="s">
        <v>274</v>
      </c>
      <c r="D27" s="1" t="s">
        <v>275</v>
      </c>
      <c r="E27" s="1" t="s">
        <v>113</v>
      </c>
      <c r="F27" s="1" t="s">
        <v>204</v>
      </c>
      <c r="G27" s="1" t="s">
        <v>168</v>
      </c>
      <c r="H27" s="1" t="s">
        <v>169</v>
      </c>
      <c r="I27" s="1" t="s">
        <v>276</v>
      </c>
      <c r="J27" s="1" t="s">
        <v>171</v>
      </c>
      <c r="K27" s="1" t="s">
        <v>276</v>
      </c>
      <c r="L27" s="1" t="s">
        <v>276</v>
      </c>
      <c r="M27" s="1" t="s">
        <v>172</v>
      </c>
      <c r="N27" s="1" t="s">
        <v>172</v>
      </c>
      <c r="O27" s="1" t="s">
        <v>173</v>
      </c>
      <c r="P27" s="1" t="s">
        <v>174</v>
      </c>
      <c r="Q27" s="1" t="s">
        <v>175</v>
      </c>
      <c r="R27" s="1" t="s">
        <v>277</v>
      </c>
      <c r="S27" s="1" t="s">
        <v>177</v>
      </c>
      <c r="T27" s="1" t="s">
        <v>178</v>
      </c>
      <c r="U27" s="1" t="s">
        <v>179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2022-06-13T02:36:55Z</dcterms:created>
  <dcterms:modified xsi:type="dcterms:W3CDTF">2022-06-13T02:41:23Z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C91C78D4D28B47DF8895095477C1175C</vt:lpwstr>
  </property>
  <property fmtid="{D5CDD505-2E9C-101B-9397-08002B2CF9AE}" pid="3" name="KSOProductBuildVer">
    <vt:lpwstr>2052-11.1.0.11744</vt:lpwstr>
  </property>
</Properties>
</file>