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对账!$1:$25</definedName>
  </definedNames>
  <calcPr calcId="144525"/>
</workbook>
</file>

<file path=xl/sharedStrings.xml><?xml version="1.0" encoding="utf-8"?>
<sst xmlns="http://schemas.openxmlformats.org/spreadsheetml/2006/main" count="774" uniqueCount="314">
  <si>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</si>
  <si>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</si>
  <si>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</si>
  <si>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</si>
  <si>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</si>
  <si>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</si>
  <si>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</si>
  <si>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</si>
  <si>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</si>
  <si>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</si>
  <si>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</si>
  <si>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</si>
  <si>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</si>
  <si>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</si>
  <si>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</si>
  <si>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</si>
  <si>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</si>
  <si>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</si>
  <si>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</si>
  <si>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</si>
  <si>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</si>
  <si>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</si>
  <si>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</si>
  <si>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</si>
  <si>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</si>
  <si>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17781471285	</t>
  </si>
  <si>
    <t>Ctrip</t>
  </si>
  <si>
    <t>正常</t>
  </si>
  <si>
    <t>[巴厘岛]巴厘岛曼德拉海滩度假村(Mandira Beach Resort &amp; Spa Bali)(40742413)</t>
  </si>
  <si>
    <t>高级房&lt;早餐&gt;&lt;不退款&gt;&lt;2人入住&gt;</t>
  </si>
  <si>
    <t>USD</t>
  </si>
  <si>
    <t>Fittock/Kirsty,Fittock/Kirsty</t>
  </si>
  <si>
    <t>CA5326220612USD</t>
  </si>
  <si>
    <t>未提现</t>
  </si>
  <si>
    <t>携程开票</t>
  </si>
  <si>
    <t xml:space="preserve">	</t>
  </si>
  <si>
    <t xml:space="preserve">17851801207	</t>
  </si>
  <si>
    <t>[迪拜]迪拜希尔顿逸林酒店 - 商务湾(DoubleTree by Hilton Dubai - Business Bay)(37257363)</t>
  </si>
  <si>
    <t>高级特大床房&lt;2人入住&gt;&lt;不退款&gt;&lt;早餐&gt;</t>
  </si>
  <si>
    <t>Sun/Xiaotong</t>
  </si>
  <si>
    <t xml:space="preserve">2526302	</t>
  </si>
  <si>
    <t>取消</t>
  </si>
  <si>
    <t xml:space="preserve">18025278664	</t>
  </si>
  <si>
    <t>[孟菲斯]曼非斯市区舒适酒店(Comfort Inn Memphis Downtown)(37226444)</t>
  </si>
  <si>
    <t>标准房&lt;不退款&gt;&lt;2人入住&gt;</t>
  </si>
  <si>
    <t>Hiraide/Suguru</t>
  </si>
  <si>
    <t xml:space="preserve">2570124	</t>
  </si>
  <si>
    <t xml:space="preserve">815529950	</t>
  </si>
  <si>
    <t xml:space="preserve">18049259688	</t>
  </si>
  <si>
    <t>[纽约]蒙德里安公园大道酒店(Mondrian Park Avenue)(70751934)</t>
  </si>
  <si>
    <t>高级特大床房&lt;不退款&gt;&lt;2人入住&gt;</t>
  </si>
  <si>
    <t>Farrell/Max</t>
  </si>
  <si>
    <t xml:space="preserve">18064545389	</t>
  </si>
  <si>
    <t>[丹皮尔]卡拉萨丹皮尔美人鱼酒店(Dampier Mermaid Hotel Karratha)(46062383)</t>
  </si>
  <si>
    <t>基本双人房&lt;2人入住&gt;&lt;不退款&gt;</t>
  </si>
  <si>
    <t>HARVEY-SUTTON/DAVID</t>
  </si>
  <si>
    <t xml:space="preserve">EXP-1954952923	</t>
  </si>
  <si>
    <t xml:space="preserve">18068873774	</t>
  </si>
  <si>
    <t>[布拉德福德]布拉德福德康铂酒店(HOTEL CAMPANILE BRADFORD)(39048811)</t>
  </si>
  <si>
    <t>标准双床房&lt;不退款&gt;&lt;2人入住&gt;</t>
  </si>
  <si>
    <t>Parlour/Joanne</t>
  </si>
  <si>
    <t xml:space="preserve">34377UC003944	</t>
  </si>
  <si>
    <t xml:space="preserve">18071423587	</t>
  </si>
  <si>
    <t>[埃奇韦尔]伦敦北华美达酒店(Ramada London North)(39034382)</t>
  </si>
  <si>
    <t>标准双人房&lt;不退款&gt;&lt;2人入住&gt;</t>
  </si>
  <si>
    <t>Acraman/Jill Marian</t>
  </si>
  <si>
    <t xml:space="preserve">2580620	</t>
  </si>
  <si>
    <t xml:space="preserve">18073350212	</t>
  </si>
  <si>
    <t>[新邦安拔]槟城银河酒店 (槟城对抗新冠肺炎认证)(Galaxy Hotel Penang (PenangFightCovid-19 Certified))(39670635)</t>
  </si>
  <si>
    <t>豪华双床房&lt;不退款&gt;&lt;2人入住&gt;</t>
  </si>
  <si>
    <t>we teng/chze,we teng/chze,we teng/chze</t>
  </si>
  <si>
    <t xml:space="preserve">2581191	</t>
  </si>
  <si>
    <t xml:space="preserve">18073340632	</t>
  </si>
  <si>
    <t>[士姑来]士古来比兹酒店(Bzz Hotel Skudai)(39693204)</t>
  </si>
  <si>
    <t>家庭四合院&lt;2人入住&gt;&lt;不退款&gt;</t>
  </si>
  <si>
    <t>ASHOK SEENI/ASHOK</t>
  </si>
  <si>
    <t xml:space="preserve">2581192	</t>
  </si>
  <si>
    <t xml:space="preserve">6288083	</t>
  </si>
  <si>
    <t xml:space="preserve">18073375073	</t>
  </si>
  <si>
    <t>标准大床房&lt;不退款&gt;&lt;2人入住&gt;</t>
  </si>
  <si>
    <t>Carr/Samantha</t>
  </si>
  <si>
    <t xml:space="preserve">34377UC003995	</t>
  </si>
  <si>
    <t xml:space="preserve">17001093491	</t>
  </si>
  <si>
    <t>[新加坡]悦乐圣淘沙酒店(SG Clean)(Village Hotel Sentosa by Far East Hospitality (SG Clean))(44703154)</t>
  </si>
  <si>
    <t>豪华房(禁烟)&lt;2人入住&gt;&lt;不退款&gt;</t>
  </si>
  <si>
    <t>Lim/Shih Yen Syndy</t>
  </si>
  <si>
    <t>CA5326220613USD</t>
  </si>
  <si>
    <t xml:space="preserve">17749807457	</t>
  </si>
  <si>
    <t>[圣路易斯]密苏里运动俱乐部酒店(Missouri Athletic Club)(39967479)</t>
  </si>
  <si>
    <t>标准客房1张大床&lt;不退款&gt;&lt;2人入住&gt;</t>
  </si>
  <si>
    <t>Morris/Janet</t>
  </si>
  <si>
    <t xml:space="preserve">2494026	</t>
  </si>
  <si>
    <t xml:space="preserve">648521298	</t>
  </si>
  <si>
    <t xml:space="preserve">17895613764	</t>
  </si>
  <si>
    <t>[哈罗盖特]斯特拉斯莫尔石堆纪念碑酒店(Cairn Hotel)(39043139)</t>
  </si>
  <si>
    <t>经典双人房&lt;不退款&gt;&lt;2人入住&gt;</t>
  </si>
  <si>
    <t>Edmonds/Chris</t>
  </si>
  <si>
    <t xml:space="preserve">2538948	</t>
  </si>
  <si>
    <t xml:space="preserve">RL11869896	</t>
  </si>
  <si>
    <t xml:space="preserve">17955598554	</t>
  </si>
  <si>
    <t>[多伦多]费尔蒙特皇家约克酒店(Fairmont Royal York Hotel)(37197507)</t>
  </si>
  <si>
    <t>费尔蒙客房&lt;不退款&gt;&lt;2人入住&gt;</t>
  </si>
  <si>
    <t>Werner/Eric</t>
  </si>
  <si>
    <t xml:space="preserve">6544335	</t>
  </si>
  <si>
    <t xml:space="preserve">17957092056	</t>
  </si>
  <si>
    <t>[加的夫]加的夫行政公寓(Cardiff Executive Apartments)(48041569)</t>
  </si>
  <si>
    <t>二间卧室行政公寓&lt;不退款&gt;&lt;2人入住&gt;</t>
  </si>
  <si>
    <t>Radman Khang Luu/Robert,Radman Khang Luu/Robert</t>
  </si>
  <si>
    <t xml:space="preserve">17980912105	</t>
  </si>
  <si>
    <t>[肯辛顿-切尔西区]花园美景酒店(Garden View Hotel)(39041869)</t>
  </si>
  <si>
    <t>标准双人房&lt;2人入住&gt;&lt;不退款&gt;</t>
  </si>
  <si>
    <t>Li/Daobo</t>
  </si>
  <si>
    <t xml:space="preserve">BK88003	</t>
  </si>
  <si>
    <t xml:space="preserve">18056789659	</t>
  </si>
  <si>
    <t>[迪拜]特科姆斯格内彻酒店(Signature 1 Hotel Dubai Tecom)(48141835)</t>
  </si>
  <si>
    <t>经典房&lt;不退款&gt;&lt;2人入住&gt;</t>
  </si>
  <si>
    <t>WANG/WANLI</t>
  </si>
  <si>
    <t xml:space="preserve">2577401	</t>
  </si>
  <si>
    <t xml:space="preserve">18076888329	</t>
  </si>
  <si>
    <t>[丹那拉打]流浪者旅馆(Rovers Inn)(48446328)</t>
  </si>
  <si>
    <t>双床房&lt;2人入住&gt;&lt;不退款&gt;</t>
  </si>
  <si>
    <t>AZIZAN/syafiqah</t>
  </si>
  <si>
    <t xml:space="preserve">1847	</t>
  </si>
  <si>
    <t xml:space="preserve">18077118532	</t>
  </si>
  <si>
    <t>[迪拜]迪拜费尔蒙特酒店(Fairmont Dubai)(37221826)</t>
  </si>
  <si>
    <t>费尔蒙特双人房&lt;2人入住&gt;&lt;不退款&gt;</t>
  </si>
  <si>
    <t>RANKOUSSI/MOHAMAD</t>
  </si>
  <si>
    <t xml:space="preserve">18077411661	</t>
  </si>
  <si>
    <t>[马塞约]拉古纳普拉亚酒店(Laguna Praia Hotel)(39618995)</t>
  </si>
  <si>
    <t>标准双人间&lt;不退款&gt;&lt;2人入住&gt;</t>
  </si>
  <si>
    <t>Luciano/Matheus,Ferraz/Yago</t>
  </si>
  <si>
    <t xml:space="preserve">18080770250	</t>
  </si>
  <si>
    <t>Khalid/Marriam</t>
  </si>
  <si>
    <t xml:space="preserve">2582777	</t>
  </si>
  <si>
    <t xml:space="preserve">34377UC004018	</t>
  </si>
  <si>
    <t xml:space="preserve">18083518081	</t>
  </si>
  <si>
    <t>[维也纳]宜必思维也纳玛丽亚希尔费酒店(Ibis Wien Mariahilf)(37240992)</t>
  </si>
  <si>
    <t>双人床房&lt;不退款&gt;&lt;2人入住&gt;</t>
  </si>
  <si>
    <t>Raffler/Marc</t>
  </si>
  <si>
    <t>，</t>
  </si>
  <si>
    <t>A220613110712481</t>
  </si>
  <si>
    <t>USD / HKD 当前参考汇率: 7.84985</t>
  </si>
  <si>
    <t>总计：3534 USD/
27741.37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</si>
  <si>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</si>
  <si>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</si>
  <si>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</si>
  <si>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</si>
  <si>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</si>
  <si>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</si>
  <si>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</si>
  <si>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</si>
  <si>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</si>
  <si>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</si>
  <si>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</si>
  <si>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</si>
  <si>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</si>
  <si>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</si>
  <si>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</si>
  <si>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</si>
  <si>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</si>
  <si>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</si>
  <si>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2022-06-09</t>
  </si>
  <si>
    <t>2582777</t>
  </si>
  <si>
    <t>CAMPANILE BRADFORD</t>
  </si>
  <si>
    <t>Khalid Marriam</t>
  </si>
  <si>
    <t>2022-06-10</t>
  </si>
  <si>
    <t>退房日周结</t>
  </si>
  <si>
    <t>381.80</t>
  </si>
  <si>
    <t>57.00</t>
  </si>
  <si>
    <t>0</t>
  </si>
  <si>
    <t>0.00</t>
  </si>
  <si>
    <t>携程盛景国际直连</t>
  </si>
  <si>
    <t>01.010677</t>
  </si>
  <si>
    <t>2022-06-09 17:01:43</t>
  </si>
  <si>
    <t>否</t>
  </si>
  <si>
    <t>汇智国际旅游发展有限公司</t>
  </si>
  <si>
    <t>直连</t>
  </si>
  <si>
    <t>2582182</t>
  </si>
  <si>
    <t>Laguna Praia 酒店</t>
  </si>
  <si>
    <t>Luciano Matheus,Ferraz Yago</t>
  </si>
  <si>
    <t>174.16</t>
  </si>
  <si>
    <t>26.00</t>
  </si>
  <si>
    <t>2022-06-09 10:49:24</t>
  </si>
  <si>
    <t>2581886</t>
  </si>
  <si>
    <t xml:space="preserve">迪拜费尔蒙特酒店 </t>
  </si>
  <si>
    <t>RANKOUSSI MOHAMAD</t>
  </si>
  <si>
    <t>723.42</t>
  </si>
  <si>
    <t>108.00</t>
  </si>
  <si>
    <t>2022-06-09 04:58:41</t>
  </si>
  <si>
    <t>2581717</t>
  </si>
  <si>
    <t>Mentigi Guesthouse</t>
  </si>
  <si>
    <t>AZIZAN syafiqah</t>
  </si>
  <si>
    <t>193.87</t>
  </si>
  <si>
    <t>29.00</t>
  </si>
  <si>
    <t>2022-06-09 00:41:21</t>
  </si>
  <si>
    <t>2022-06-08</t>
  </si>
  <si>
    <t>2581203</t>
  </si>
  <si>
    <t>Carr Samantha</t>
  </si>
  <si>
    <t>394.43</t>
  </si>
  <si>
    <t>59.00</t>
  </si>
  <si>
    <t>2022-06-08 17:06:48</t>
  </si>
  <si>
    <t>2581192</t>
  </si>
  <si>
    <t>比兹酒店</t>
  </si>
  <si>
    <t>ASHOK SEENI ASHOK</t>
  </si>
  <si>
    <t>274.09</t>
  </si>
  <si>
    <t>41.00</t>
  </si>
  <si>
    <t>2022-06-08 16:53:19</t>
  </si>
  <si>
    <t>2581191</t>
  </si>
  <si>
    <t>银河酒店</t>
  </si>
  <si>
    <t>we teng chze,we teng chze,we teng chze</t>
  </si>
  <si>
    <t>427.85</t>
  </si>
  <si>
    <t>64.00</t>
  </si>
  <si>
    <t>2022-06-08 16:53:03</t>
  </si>
  <si>
    <t>2580620</t>
  </si>
  <si>
    <t>伦敦北华美达酒店</t>
  </si>
  <si>
    <t>Acraman Jill Marian</t>
  </si>
  <si>
    <t>534.82</t>
  </si>
  <si>
    <t>80.00</t>
  </si>
  <si>
    <t>2022-06-08 04:41:03</t>
  </si>
  <si>
    <t>2022-06-07</t>
  </si>
  <si>
    <t>2580125</t>
  </si>
  <si>
    <t>Parlour Joanne</t>
  </si>
  <si>
    <t>353.47</t>
  </si>
  <si>
    <t>53.00</t>
  </si>
  <si>
    <t>2022-06-07 19:22:26</t>
  </si>
  <si>
    <t>2022-06-06</t>
  </si>
  <si>
    <t>2579047</t>
  </si>
  <si>
    <t>卡拉萨丹皮尔美人鱼酒店</t>
  </si>
  <si>
    <t>HARVEY-SUTTON DAVID</t>
  </si>
  <si>
    <t>680.81</t>
  </si>
  <si>
    <t>102.00</t>
  </si>
  <si>
    <t>2022-06-06 23:00:37</t>
  </si>
  <si>
    <t>2022-06-05</t>
  </si>
  <si>
    <t>2577401</t>
  </si>
  <si>
    <t>特科姆斯格内彻酒店</t>
  </si>
  <si>
    <t>WANG WANLI</t>
  </si>
  <si>
    <t>1435.04</t>
  </si>
  <si>
    <t>215.00</t>
  </si>
  <si>
    <t>2022-06-05 15:48:01</t>
  </si>
  <si>
    <t>2022-06-04</t>
  </si>
  <si>
    <t>2575945</t>
  </si>
  <si>
    <t>蒙德里安公园大道酒店</t>
  </si>
  <si>
    <t>Farrell Max</t>
  </si>
  <si>
    <t>2623.12</t>
  </si>
  <si>
    <t>393.00</t>
  </si>
  <si>
    <t>2022-06-04 00:39:13</t>
  </si>
  <si>
    <t>2022-05-31</t>
  </si>
  <si>
    <t>2570124</t>
  </si>
  <si>
    <t>曼非斯市中心舒适酒店</t>
  </si>
  <si>
    <t>Hiraide Suguru</t>
  </si>
  <si>
    <t>987.06</t>
  </si>
  <si>
    <t>147.00</t>
  </si>
  <si>
    <t>2022-05-31 00:07:19</t>
  </si>
  <si>
    <t>2022-05-23</t>
  </si>
  <si>
    <t>2561403</t>
  </si>
  <si>
    <t>花园美景酒店</t>
  </si>
  <si>
    <t>Li Daobo</t>
  </si>
  <si>
    <t>2783.70</t>
  </si>
  <si>
    <t>415.00</t>
  </si>
  <si>
    <t>2022-05-23 14:42:26</t>
  </si>
  <si>
    <t>2022-05-19</t>
  </si>
  <si>
    <t>2556360</t>
  </si>
  <si>
    <t>卡迪夫行政公寓</t>
  </si>
  <si>
    <t>Radman Khang Luu Robert,Radman Khang Luu Robert</t>
  </si>
  <si>
    <t>2835.33</t>
  </si>
  <si>
    <t>419.00</t>
  </si>
  <si>
    <t>2022-05-19 16:59:31</t>
  </si>
  <si>
    <t>2555869</t>
  </si>
  <si>
    <t>费尔蒙特皇家约克酒店</t>
  </si>
  <si>
    <t>Werner Eric</t>
  </si>
  <si>
    <t>1867.66</t>
  </si>
  <si>
    <t>276.00</t>
  </si>
  <si>
    <t>2022-05-19 05:20:13</t>
  </si>
  <si>
    <t>2022-05-05</t>
  </si>
  <si>
    <t>2538948</t>
  </si>
  <si>
    <t>斯特拉斯莫尔石堆纪念碑酒店</t>
  </si>
  <si>
    <t>Edmonds Chris</t>
  </si>
  <si>
    <t>1967.77</t>
  </si>
  <si>
    <t>297.00</t>
  </si>
  <si>
    <t>2022-05-05 21:13:58</t>
  </si>
  <si>
    <t>2022-04-27</t>
  </si>
  <si>
    <t>2526302</t>
  </si>
  <si>
    <t>迪拜希尔顿逸林酒店 - 商务湾</t>
  </si>
  <si>
    <t>Sun Xiaotong</t>
  </si>
  <si>
    <t>2022-06-01</t>
  </si>
  <si>
    <t>4309.85</t>
  </si>
  <si>
    <t>656.00</t>
  </si>
  <si>
    <t>2022-04-27 03:51:26</t>
  </si>
  <si>
    <t>2022-04-09</t>
  </si>
  <si>
    <t>2504305</t>
  </si>
  <si>
    <t>巴厘岛曼德拉海滩度假村</t>
  </si>
  <si>
    <t>Fittock Kirsty,Fittock Kirsty</t>
  </si>
  <si>
    <t>2022-06-02</t>
  </si>
  <si>
    <t>3304.06</t>
  </si>
  <si>
    <t>518.00</t>
  </si>
  <si>
    <t>-517</t>
  </si>
  <si>
    <t>-3304</t>
  </si>
  <si>
    <t>2022-04-09 15:53:17</t>
  </si>
  <si>
    <t>2022-04-01</t>
  </si>
  <si>
    <t>2494026</t>
  </si>
  <si>
    <t>密苏里体育俱乐部</t>
  </si>
  <si>
    <t>Morris Janet</t>
  </si>
  <si>
    <t>616.28</t>
  </si>
  <si>
    <t>97.00</t>
  </si>
  <si>
    <t>2022-04-01 21:54:05</t>
  </si>
  <si>
    <t>2021-12-17</t>
  </si>
  <si>
    <t>2344425</t>
  </si>
  <si>
    <t>悦乐圣淘沙酒店</t>
  </si>
  <si>
    <t>Lim Shih Yen Syndy</t>
  </si>
  <si>
    <t>4059.14</t>
  </si>
  <si>
    <t>636.00</t>
  </si>
  <si>
    <t>-635</t>
  </si>
  <si>
    <t>-4059</t>
  </si>
  <si>
    <t>2021-12-17 16:22:53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</si>
</sst>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3" borderId="5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5" fillId="4" borderId="1" applyNumberFormat="0" applyAlignment="0" applyProtection="0">
      <alignment vertical="center"/>
    </xf>
    <xf numFmtId="0" fontId="13" fillId="11" borderId="3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44714</v>
      </c>
      <c r="G2" s="6">
        <v>44721</v>
      </c>
      <c r="H2" s="4">
        <v>1</v>
      </c>
      <c r="I2" s="4">
        <v>7</v>
      </c>
      <c r="J2" s="4">
        <v>7</v>
      </c>
      <c r="K2" s="4" t="s">
        <v>30</v>
      </c>
      <c r="L2" s="4">
        <v>518</v>
      </c>
      <c r="M2" s="4">
        <v>518</v>
      </c>
      <c r="N2" s="4" t="s">
        <v>31</v>
      </c>
      <c r="O2" s="4" t="s">
        <v>32</v>
      </c>
      <c r="P2" s="4" t="s">
        <v>33</v>
      </c>
      <c r="Q2" s="4">
        <v>0</v>
      </c>
      <c r="R2" s="7">
        <v>44660</v>
      </c>
      <c r="S2" s="6">
        <v>44724</v>
      </c>
      <c r="T2" s="4" t="s">
        <v>34</v>
      </c>
      <c r="U2" s="4">
        <v>518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44713</v>
      </c>
      <c r="G3" s="6">
        <v>44721</v>
      </c>
      <c r="H3" s="4">
        <v>1</v>
      </c>
      <c r="I3" s="4">
        <v>8</v>
      </c>
      <c r="J3" s="4">
        <v>8</v>
      </c>
      <c r="K3" s="4" t="s">
        <v>30</v>
      </c>
      <c r="L3" s="4">
        <v>656</v>
      </c>
      <c r="M3" s="4">
        <v>656</v>
      </c>
      <c r="N3" s="4" t="s">
        <v>39</v>
      </c>
      <c r="O3" s="4" t="s">
        <v>32</v>
      </c>
      <c r="P3" s="4" t="s">
        <v>33</v>
      </c>
      <c r="Q3" s="4">
        <v>0</v>
      </c>
      <c r="R3" s="7">
        <v>44678</v>
      </c>
      <c r="S3" s="6">
        <v>44724</v>
      </c>
      <c r="T3" s="4" t="s">
        <v>34</v>
      </c>
      <c r="U3" s="4">
        <v>656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25</v>
      </c>
      <c r="B4" s="4" t="s">
        <v>26</v>
      </c>
      <c r="C4" s="4" t="s">
        <v>41</v>
      </c>
      <c r="D4" s="4" t="s">
        <v>28</v>
      </c>
      <c r="E4" s="4" t="s">
        <v>29</v>
      </c>
      <c r="F4" s="6">
        <v>44714</v>
      </c>
      <c r="G4" s="6">
        <v>44721</v>
      </c>
      <c r="H4" s="4">
        <v>1</v>
      </c>
      <c r="I4" s="4">
        <v>7</v>
      </c>
      <c r="J4" s="4">
        <v>7</v>
      </c>
      <c r="K4" s="4" t="s">
        <v>30</v>
      </c>
      <c r="L4" s="4">
        <v>-518</v>
      </c>
      <c r="M4" s="4">
        <v>-518</v>
      </c>
      <c r="N4" s="4" t="s">
        <v>31</v>
      </c>
      <c r="O4" s="4" t="s">
        <v>32</v>
      </c>
      <c r="P4" s="4" t="s">
        <v>33</v>
      </c>
      <c r="Q4" s="4">
        <v>0</v>
      </c>
      <c r="R4" s="7">
        <v>44660</v>
      </c>
      <c r="S4" s="6">
        <v>44724</v>
      </c>
      <c r="T4" s="4" t="s">
        <v>34</v>
      </c>
      <c r="U4" s="4">
        <v>-518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44720</v>
      </c>
      <c r="G5" s="6">
        <v>44721</v>
      </c>
      <c r="H5" s="4">
        <v>1</v>
      </c>
      <c r="I5" s="4">
        <v>1</v>
      </c>
      <c r="J5" s="4">
        <v>1</v>
      </c>
      <c r="K5" s="4" t="s">
        <v>30</v>
      </c>
      <c r="L5" s="4">
        <v>147</v>
      </c>
      <c r="M5" s="4">
        <v>147</v>
      </c>
      <c r="N5" s="4" t="s">
        <v>45</v>
      </c>
      <c r="O5" s="4" t="s">
        <v>32</v>
      </c>
      <c r="P5" s="4" t="s">
        <v>33</v>
      </c>
      <c r="Q5" s="4">
        <v>0</v>
      </c>
      <c r="R5" s="7">
        <v>44712</v>
      </c>
      <c r="S5" s="6">
        <v>44724</v>
      </c>
      <c r="T5" s="4" t="s">
        <v>34</v>
      </c>
      <c r="U5" s="4">
        <v>147</v>
      </c>
      <c r="V5" s="4">
        <v>0</v>
      </c>
      <c r="W5" s="4">
        <v>0</v>
      </c>
      <c r="X5" s="4" t="s">
        <v>46</v>
      </c>
      <c r="Y5" s="4" t="s">
        <v>47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44720</v>
      </c>
      <c r="G6" s="6">
        <v>44721</v>
      </c>
      <c r="H6" s="4">
        <v>1</v>
      </c>
      <c r="I6" s="4">
        <v>1</v>
      </c>
      <c r="J6" s="4">
        <v>1</v>
      </c>
      <c r="K6" s="4" t="s">
        <v>30</v>
      </c>
      <c r="L6" s="4">
        <v>393</v>
      </c>
      <c r="M6" s="4">
        <v>393</v>
      </c>
      <c r="N6" s="4" t="s">
        <v>51</v>
      </c>
      <c r="O6" s="4" t="s">
        <v>32</v>
      </c>
      <c r="P6" s="4" t="s">
        <v>33</v>
      </c>
      <c r="Q6" s="4">
        <v>0</v>
      </c>
      <c r="R6" s="7">
        <v>44716</v>
      </c>
      <c r="S6" s="6">
        <v>44724</v>
      </c>
      <c r="T6" s="4" t="s">
        <v>34</v>
      </c>
      <c r="U6" s="4">
        <v>393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44720</v>
      </c>
      <c r="G7" s="6">
        <v>44721</v>
      </c>
      <c r="H7" s="4">
        <v>1</v>
      </c>
      <c r="I7" s="4">
        <v>1</v>
      </c>
      <c r="J7" s="4">
        <v>1</v>
      </c>
      <c r="K7" s="4" t="s">
        <v>30</v>
      </c>
      <c r="L7" s="4">
        <v>102</v>
      </c>
      <c r="M7" s="4">
        <v>102</v>
      </c>
      <c r="N7" s="4" t="s">
        <v>55</v>
      </c>
      <c r="O7" s="4" t="s">
        <v>32</v>
      </c>
      <c r="P7" s="4" t="s">
        <v>33</v>
      </c>
      <c r="Q7" s="4">
        <v>0</v>
      </c>
      <c r="R7" s="7">
        <v>44718</v>
      </c>
      <c r="S7" s="6">
        <v>44724</v>
      </c>
      <c r="T7" s="4" t="s">
        <v>34</v>
      </c>
      <c r="U7" s="4">
        <v>102</v>
      </c>
      <c r="V7" s="4">
        <v>0</v>
      </c>
      <c r="W7" s="4">
        <v>0</v>
      </c>
      <c r="X7" s="4" t="s">
        <v>35</v>
      </c>
      <c r="Y7" s="4" t="s">
        <v>56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44720</v>
      </c>
      <c r="G8" s="6">
        <v>44721</v>
      </c>
      <c r="H8" s="4">
        <v>1</v>
      </c>
      <c r="I8" s="4">
        <v>1</v>
      </c>
      <c r="J8" s="4">
        <v>1</v>
      </c>
      <c r="K8" s="4" t="s">
        <v>30</v>
      </c>
      <c r="L8" s="4">
        <v>53</v>
      </c>
      <c r="M8" s="4">
        <v>53</v>
      </c>
      <c r="N8" s="4" t="s">
        <v>60</v>
      </c>
      <c r="O8" s="4" t="s">
        <v>32</v>
      </c>
      <c r="P8" s="4" t="s">
        <v>33</v>
      </c>
      <c r="Q8" s="4">
        <v>0</v>
      </c>
      <c r="R8" s="7">
        <v>44719</v>
      </c>
      <c r="S8" s="6">
        <v>44724</v>
      </c>
      <c r="T8" s="4" t="s">
        <v>34</v>
      </c>
      <c r="U8" s="4">
        <v>53</v>
      </c>
      <c r="V8" s="4">
        <v>0</v>
      </c>
      <c r="W8" s="4">
        <v>0</v>
      </c>
      <c r="X8" s="4" t="s">
        <v>35</v>
      </c>
      <c r="Y8" s="4" t="s">
        <v>61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44720</v>
      </c>
      <c r="G9" s="6">
        <v>44721</v>
      </c>
      <c r="H9" s="4">
        <v>1</v>
      </c>
      <c r="I9" s="4">
        <v>1</v>
      </c>
      <c r="J9" s="4">
        <v>1</v>
      </c>
      <c r="K9" s="4" t="s">
        <v>30</v>
      </c>
      <c r="L9" s="4">
        <v>80</v>
      </c>
      <c r="M9" s="4">
        <v>80</v>
      </c>
      <c r="N9" s="4" t="s">
        <v>65</v>
      </c>
      <c r="O9" s="4" t="s">
        <v>32</v>
      </c>
      <c r="P9" s="4" t="s">
        <v>33</v>
      </c>
      <c r="Q9" s="4">
        <v>0</v>
      </c>
      <c r="R9" s="7">
        <v>44720</v>
      </c>
      <c r="S9" s="6">
        <v>44724</v>
      </c>
      <c r="T9" s="4" t="s">
        <v>34</v>
      </c>
      <c r="U9" s="4">
        <v>80</v>
      </c>
      <c r="V9" s="4">
        <v>0</v>
      </c>
      <c r="W9" s="4">
        <v>0</v>
      </c>
      <c r="X9" s="4" t="s">
        <v>66</v>
      </c>
      <c r="Y9" s="4" t="s">
        <v>35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44720</v>
      </c>
      <c r="G10" s="6">
        <v>44721</v>
      </c>
      <c r="H10" s="4">
        <v>2</v>
      </c>
      <c r="I10" s="4">
        <v>1</v>
      </c>
      <c r="J10" s="4">
        <v>2</v>
      </c>
      <c r="K10" s="4" t="s">
        <v>30</v>
      </c>
      <c r="L10" s="4">
        <v>64</v>
      </c>
      <c r="M10" s="4">
        <v>64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44720</v>
      </c>
      <c r="S10" s="6">
        <v>44724</v>
      </c>
      <c r="T10" s="4" t="s">
        <v>34</v>
      </c>
      <c r="U10" s="4">
        <v>64</v>
      </c>
      <c r="V10" s="4">
        <v>0</v>
      </c>
      <c r="W10" s="4">
        <v>0</v>
      </c>
      <c r="X10" s="4" t="s">
        <v>71</v>
      </c>
      <c r="Y10" s="4" t="s">
        <v>35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44720</v>
      </c>
      <c r="G11" s="6">
        <v>44721</v>
      </c>
      <c r="H11" s="4">
        <v>1</v>
      </c>
      <c r="I11" s="4">
        <v>1</v>
      </c>
      <c r="J11" s="4">
        <v>1</v>
      </c>
      <c r="K11" s="4" t="s">
        <v>30</v>
      </c>
      <c r="L11" s="4">
        <v>41</v>
      </c>
      <c r="M11" s="4">
        <v>41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44720</v>
      </c>
      <c r="S11" s="6">
        <v>44724</v>
      </c>
      <c r="T11" s="4" t="s">
        <v>34</v>
      </c>
      <c r="U11" s="4">
        <v>41</v>
      </c>
      <c r="V11" s="4">
        <v>0</v>
      </c>
      <c r="W11" s="4">
        <v>0</v>
      </c>
      <c r="X11" s="4" t="s">
        <v>76</v>
      </c>
      <c r="Y11" s="4" t="s">
        <v>77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58</v>
      </c>
      <c r="E12" s="4" t="s">
        <v>79</v>
      </c>
      <c r="F12" s="6">
        <v>44720</v>
      </c>
      <c r="G12" s="6">
        <v>44721</v>
      </c>
      <c r="H12" s="4">
        <v>1</v>
      </c>
      <c r="I12" s="4">
        <v>1</v>
      </c>
      <c r="J12" s="4">
        <v>1</v>
      </c>
      <c r="K12" s="4" t="s">
        <v>30</v>
      </c>
      <c r="L12" s="4">
        <v>59</v>
      </c>
      <c r="M12" s="4">
        <v>59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44720</v>
      </c>
      <c r="S12" s="6">
        <v>44724</v>
      </c>
      <c r="T12" s="4" t="s">
        <v>34</v>
      </c>
      <c r="U12" s="4">
        <v>59</v>
      </c>
      <c r="V12" s="4">
        <v>0</v>
      </c>
      <c r="W12" s="4">
        <v>0</v>
      </c>
      <c r="X12" s="4" t="s">
        <v>35</v>
      </c>
      <c r="Y12" s="4" t="s">
        <v>81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83</v>
      </c>
      <c r="E13" s="4" t="s">
        <v>84</v>
      </c>
      <c r="F13" s="6">
        <v>44720</v>
      </c>
      <c r="G13" s="6">
        <v>44722</v>
      </c>
      <c r="H13" s="4">
        <v>2</v>
      </c>
      <c r="I13" s="4">
        <v>2</v>
      </c>
      <c r="J13" s="4">
        <v>4</v>
      </c>
      <c r="K13" s="4" t="s">
        <v>30</v>
      </c>
      <c r="L13" s="4">
        <v>636</v>
      </c>
      <c r="M13" s="4">
        <v>636</v>
      </c>
      <c r="N13" s="4" t="s">
        <v>85</v>
      </c>
      <c r="O13" s="4" t="s">
        <v>86</v>
      </c>
      <c r="P13" s="4" t="s">
        <v>33</v>
      </c>
      <c r="Q13" s="4">
        <v>0</v>
      </c>
      <c r="R13" s="7">
        <v>44547</v>
      </c>
      <c r="S13" s="6">
        <v>44725</v>
      </c>
      <c r="T13" s="4" t="s">
        <v>34</v>
      </c>
      <c r="U13" s="4">
        <v>636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88</v>
      </c>
      <c r="E14" s="4" t="s">
        <v>89</v>
      </c>
      <c r="F14" s="6">
        <v>44721</v>
      </c>
      <c r="G14" s="6">
        <v>44722</v>
      </c>
      <c r="H14" s="4">
        <v>1</v>
      </c>
      <c r="I14" s="4">
        <v>1</v>
      </c>
      <c r="J14" s="4">
        <v>1</v>
      </c>
      <c r="K14" s="4" t="s">
        <v>30</v>
      </c>
      <c r="L14" s="4">
        <v>97</v>
      </c>
      <c r="M14" s="4">
        <v>97</v>
      </c>
      <c r="N14" s="4" t="s">
        <v>90</v>
      </c>
      <c r="O14" s="4" t="s">
        <v>86</v>
      </c>
      <c r="P14" s="4" t="s">
        <v>33</v>
      </c>
      <c r="Q14" s="4">
        <v>0</v>
      </c>
      <c r="R14" s="7">
        <v>44652</v>
      </c>
      <c r="S14" s="6">
        <v>44725</v>
      </c>
      <c r="T14" s="4" t="s">
        <v>34</v>
      </c>
      <c r="U14" s="4">
        <v>97</v>
      </c>
      <c r="V14" s="4">
        <v>0</v>
      </c>
      <c r="W14" s="4">
        <v>0</v>
      </c>
      <c r="X14" s="4" t="s">
        <v>91</v>
      </c>
      <c r="Y14" s="4" t="s">
        <v>92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44719</v>
      </c>
      <c r="G15" s="6">
        <v>44722</v>
      </c>
      <c r="H15" s="4">
        <v>1</v>
      </c>
      <c r="I15" s="4">
        <v>3</v>
      </c>
      <c r="J15" s="4">
        <v>3</v>
      </c>
      <c r="K15" s="4" t="s">
        <v>30</v>
      </c>
      <c r="L15" s="4">
        <v>297</v>
      </c>
      <c r="M15" s="4">
        <v>297</v>
      </c>
      <c r="N15" s="4" t="s">
        <v>96</v>
      </c>
      <c r="O15" s="4" t="s">
        <v>86</v>
      </c>
      <c r="P15" s="4" t="s">
        <v>33</v>
      </c>
      <c r="Q15" s="4">
        <v>0</v>
      </c>
      <c r="R15" s="7">
        <v>44686</v>
      </c>
      <c r="S15" s="6">
        <v>44725</v>
      </c>
      <c r="T15" s="4" t="s">
        <v>34</v>
      </c>
      <c r="U15" s="4">
        <v>297</v>
      </c>
      <c r="V15" s="4">
        <v>0</v>
      </c>
      <c r="W15" s="4">
        <v>0</v>
      </c>
      <c r="X15" s="4" t="s">
        <v>97</v>
      </c>
      <c r="Y15" s="4" t="s">
        <v>98</v>
      </c>
    </row>
    <row r="16" s="4" customFormat="1" spans="1:25">
      <c r="A16" s="4" t="s">
        <v>82</v>
      </c>
      <c r="B16" s="4" t="s">
        <v>26</v>
      </c>
      <c r="C16" s="4" t="s">
        <v>41</v>
      </c>
      <c r="D16" s="4" t="s">
        <v>83</v>
      </c>
      <c r="E16" s="4" t="s">
        <v>84</v>
      </c>
      <c r="F16" s="6">
        <v>44720</v>
      </c>
      <c r="G16" s="6">
        <v>44722</v>
      </c>
      <c r="H16" s="4">
        <v>2</v>
      </c>
      <c r="I16" s="4">
        <v>2</v>
      </c>
      <c r="J16" s="4">
        <v>4</v>
      </c>
      <c r="K16" s="4" t="s">
        <v>30</v>
      </c>
      <c r="L16" s="4">
        <v>-636</v>
      </c>
      <c r="M16" s="4">
        <v>-636</v>
      </c>
      <c r="N16" s="4" t="s">
        <v>85</v>
      </c>
      <c r="O16" s="4" t="s">
        <v>86</v>
      </c>
      <c r="P16" s="4" t="s">
        <v>33</v>
      </c>
      <c r="Q16" s="4">
        <v>0</v>
      </c>
      <c r="R16" s="7">
        <v>44547</v>
      </c>
      <c r="S16" s="6">
        <v>44725</v>
      </c>
      <c r="T16" s="4" t="s">
        <v>34</v>
      </c>
      <c r="U16" s="4">
        <v>-636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99</v>
      </c>
      <c r="B17" s="4" t="s">
        <v>26</v>
      </c>
      <c r="C17" s="4" t="s">
        <v>27</v>
      </c>
      <c r="D17" s="4" t="s">
        <v>100</v>
      </c>
      <c r="E17" s="4" t="s">
        <v>101</v>
      </c>
      <c r="F17" s="6">
        <v>44721</v>
      </c>
      <c r="G17" s="6">
        <v>44722</v>
      </c>
      <c r="H17" s="4">
        <v>1</v>
      </c>
      <c r="I17" s="4">
        <v>1</v>
      </c>
      <c r="J17" s="4">
        <v>1</v>
      </c>
      <c r="K17" s="4" t="s">
        <v>30</v>
      </c>
      <c r="L17" s="4">
        <v>276</v>
      </c>
      <c r="M17" s="4">
        <v>276</v>
      </c>
      <c r="N17" s="4" t="s">
        <v>102</v>
      </c>
      <c r="O17" s="4" t="s">
        <v>86</v>
      </c>
      <c r="P17" s="4" t="s">
        <v>33</v>
      </c>
      <c r="Q17" s="4">
        <v>0</v>
      </c>
      <c r="R17" s="7">
        <v>44700</v>
      </c>
      <c r="S17" s="6">
        <v>44725</v>
      </c>
      <c r="T17" s="4" t="s">
        <v>34</v>
      </c>
      <c r="U17" s="4">
        <v>276</v>
      </c>
      <c r="V17" s="4">
        <v>0</v>
      </c>
      <c r="W17" s="4">
        <v>0</v>
      </c>
      <c r="X17" s="4" t="s">
        <v>35</v>
      </c>
      <c r="Y17" s="4" t="s">
        <v>103</v>
      </c>
    </row>
    <row r="18" s="4" customFormat="1" spans="1:25">
      <c r="A18" s="4" t="s">
        <v>104</v>
      </c>
      <c r="B18" s="4" t="s">
        <v>26</v>
      </c>
      <c r="C18" s="4" t="s">
        <v>27</v>
      </c>
      <c r="D18" s="4" t="s">
        <v>105</v>
      </c>
      <c r="E18" s="4" t="s">
        <v>106</v>
      </c>
      <c r="F18" s="6">
        <v>44717</v>
      </c>
      <c r="G18" s="6">
        <v>44722</v>
      </c>
      <c r="H18" s="4">
        <v>1</v>
      </c>
      <c r="I18" s="4">
        <v>5</v>
      </c>
      <c r="J18" s="4">
        <v>5</v>
      </c>
      <c r="K18" s="4" t="s">
        <v>30</v>
      </c>
      <c r="L18" s="4">
        <v>419</v>
      </c>
      <c r="M18" s="4">
        <v>419</v>
      </c>
      <c r="N18" s="4" t="s">
        <v>107</v>
      </c>
      <c r="O18" s="4" t="s">
        <v>86</v>
      </c>
      <c r="P18" s="4" t="s">
        <v>33</v>
      </c>
      <c r="Q18" s="4">
        <v>0</v>
      </c>
      <c r="R18" s="7">
        <v>44700</v>
      </c>
      <c r="S18" s="6">
        <v>44725</v>
      </c>
      <c r="T18" s="4" t="s">
        <v>34</v>
      </c>
      <c r="U18" s="4">
        <v>419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108</v>
      </c>
      <c r="B19" s="4" t="s">
        <v>26</v>
      </c>
      <c r="C19" s="4" t="s">
        <v>27</v>
      </c>
      <c r="D19" s="4" t="s">
        <v>109</v>
      </c>
      <c r="E19" s="4" t="s">
        <v>110</v>
      </c>
      <c r="F19" s="6">
        <v>44717</v>
      </c>
      <c r="G19" s="6">
        <v>44722</v>
      </c>
      <c r="H19" s="4">
        <v>1</v>
      </c>
      <c r="I19" s="4">
        <v>5</v>
      </c>
      <c r="J19" s="4">
        <v>5</v>
      </c>
      <c r="K19" s="4" t="s">
        <v>30</v>
      </c>
      <c r="L19" s="4">
        <v>415</v>
      </c>
      <c r="M19" s="4">
        <v>415</v>
      </c>
      <c r="N19" s="4" t="s">
        <v>111</v>
      </c>
      <c r="O19" s="4" t="s">
        <v>86</v>
      </c>
      <c r="P19" s="4" t="s">
        <v>33</v>
      </c>
      <c r="Q19" s="4">
        <v>0</v>
      </c>
      <c r="R19" s="7">
        <v>44704</v>
      </c>
      <c r="S19" s="6">
        <v>44725</v>
      </c>
      <c r="T19" s="4" t="s">
        <v>34</v>
      </c>
      <c r="U19" s="4">
        <v>415</v>
      </c>
      <c r="V19" s="4">
        <v>0</v>
      </c>
      <c r="W19" s="4">
        <v>0</v>
      </c>
      <c r="X19" s="4" t="s">
        <v>35</v>
      </c>
      <c r="Y19" s="4" t="s">
        <v>112</v>
      </c>
    </row>
    <row r="20" s="4" customFormat="1" spans="1:25">
      <c r="A20" s="4" t="s">
        <v>113</v>
      </c>
      <c r="B20" s="4" t="s">
        <v>26</v>
      </c>
      <c r="C20" s="4" t="s">
        <v>27</v>
      </c>
      <c r="D20" s="4" t="s">
        <v>114</v>
      </c>
      <c r="E20" s="4" t="s">
        <v>115</v>
      </c>
      <c r="F20" s="6">
        <v>44717</v>
      </c>
      <c r="G20" s="6">
        <v>44722</v>
      </c>
      <c r="H20" s="4">
        <v>1</v>
      </c>
      <c r="I20" s="4">
        <v>5</v>
      </c>
      <c r="J20" s="4">
        <v>5</v>
      </c>
      <c r="K20" s="4" t="s">
        <v>30</v>
      </c>
      <c r="L20" s="4">
        <v>215</v>
      </c>
      <c r="M20" s="4">
        <v>215</v>
      </c>
      <c r="N20" s="4" t="s">
        <v>116</v>
      </c>
      <c r="O20" s="4" t="s">
        <v>86</v>
      </c>
      <c r="P20" s="4" t="s">
        <v>33</v>
      </c>
      <c r="Q20" s="4">
        <v>0</v>
      </c>
      <c r="R20" s="7">
        <v>44717</v>
      </c>
      <c r="S20" s="6">
        <v>44725</v>
      </c>
      <c r="T20" s="4" t="s">
        <v>34</v>
      </c>
      <c r="U20" s="4">
        <v>215</v>
      </c>
      <c r="V20" s="4">
        <v>0</v>
      </c>
      <c r="W20" s="4">
        <v>0</v>
      </c>
      <c r="X20" s="4" t="s">
        <v>117</v>
      </c>
      <c r="Y20" s="4" t="s">
        <v>35</v>
      </c>
    </row>
    <row r="21" s="4" customFormat="1" spans="1:25">
      <c r="A21" s="4" t="s">
        <v>118</v>
      </c>
      <c r="B21" s="4" t="s">
        <v>26</v>
      </c>
      <c r="C21" s="4" t="s">
        <v>27</v>
      </c>
      <c r="D21" s="4" t="s">
        <v>119</v>
      </c>
      <c r="E21" s="4" t="s">
        <v>120</v>
      </c>
      <c r="F21" s="6">
        <v>44721</v>
      </c>
      <c r="G21" s="6">
        <v>44722</v>
      </c>
      <c r="H21" s="4">
        <v>1</v>
      </c>
      <c r="I21" s="4">
        <v>1</v>
      </c>
      <c r="J21" s="4">
        <v>1</v>
      </c>
      <c r="K21" s="4" t="s">
        <v>30</v>
      </c>
      <c r="L21" s="4">
        <v>29</v>
      </c>
      <c r="M21" s="4">
        <v>29</v>
      </c>
      <c r="N21" s="4" t="s">
        <v>121</v>
      </c>
      <c r="O21" s="4" t="s">
        <v>86</v>
      </c>
      <c r="P21" s="4" t="s">
        <v>33</v>
      </c>
      <c r="Q21" s="4">
        <v>0</v>
      </c>
      <c r="R21" s="7">
        <v>44721</v>
      </c>
      <c r="S21" s="6">
        <v>44725</v>
      </c>
      <c r="T21" s="4" t="s">
        <v>34</v>
      </c>
      <c r="U21" s="4">
        <v>29</v>
      </c>
      <c r="V21" s="4">
        <v>0</v>
      </c>
      <c r="W21" s="4">
        <v>0</v>
      </c>
      <c r="X21" s="4" t="s">
        <v>35</v>
      </c>
      <c r="Y21" s="4" t="s">
        <v>122</v>
      </c>
    </row>
    <row r="22" s="4" customFormat="1" spans="1:25">
      <c r="A22" s="4" t="s">
        <v>123</v>
      </c>
      <c r="B22" s="4" t="s">
        <v>26</v>
      </c>
      <c r="C22" s="4" t="s">
        <v>27</v>
      </c>
      <c r="D22" s="4" t="s">
        <v>124</v>
      </c>
      <c r="E22" s="4" t="s">
        <v>125</v>
      </c>
      <c r="F22" s="6">
        <v>44721</v>
      </c>
      <c r="G22" s="6">
        <v>44722</v>
      </c>
      <c r="H22" s="4">
        <v>1</v>
      </c>
      <c r="I22" s="4">
        <v>1</v>
      </c>
      <c r="J22" s="4">
        <v>1</v>
      </c>
      <c r="K22" s="4" t="s">
        <v>30</v>
      </c>
      <c r="L22" s="4">
        <v>108</v>
      </c>
      <c r="M22" s="4">
        <v>108</v>
      </c>
      <c r="N22" s="4" t="s">
        <v>126</v>
      </c>
      <c r="O22" s="4" t="s">
        <v>86</v>
      </c>
      <c r="P22" s="4" t="s">
        <v>33</v>
      </c>
      <c r="Q22" s="4">
        <v>0</v>
      </c>
      <c r="R22" s="7">
        <v>44721</v>
      </c>
      <c r="S22" s="6">
        <v>44725</v>
      </c>
      <c r="T22" s="4" t="s">
        <v>34</v>
      </c>
      <c r="U22" s="4">
        <v>108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127</v>
      </c>
      <c r="B23" s="4" t="s">
        <v>26</v>
      </c>
      <c r="C23" s="4" t="s">
        <v>27</v>
      </c>
      <c r="D23" s="4" t="s">
        <v>128</v>
      </c>
      <c r="E23" s="4" t="s">
        <v>129</v>
      </c>
      <c r="F23" s="6">
        <v>44721</v>
      </c>
      <c r="G23" s="6">
        <v>44722</v>
      </c>
      <c r="H23" s="4">
        <v>1</v>
      </c>
      <c r="I23" s="4">
        <v>1</v>
      </c>
      <c r="J23" s="4">
        <v>1</v>
      </c>
      <c r="K23" s="4" t="s">
        <v>30</v>
      </c>
      <c r="L23" s="4">
        <v>26</v>
      </c>
      <c r="M23" s="4">
        <v>26</v>
      </c>
      <c r="N23" s="4" t="s">
        <v>130</v>
      </c>
      <c r="O23" s="4" t="s">
        <v>86</v>
      </c>
      <c r="P23" s="4" t="s">
        <v>33</v>
      </c>
      <c r="Q23" s="4">
        <v>0</v>
      </c>
      <c r="R23" s="7">
        <v>44721</v>
      </c>
      <c r="S23" s="6">
        <v>44725</v>
      </c>
      <c r="T23" s="4" t="s">
        <v>34</v>
      </c>
      <c r="U23" s="4">
        <v>26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131</v>
      </c>
      <c r="B24" s="4" t="s">
        <v>26</v>
      </c>
      <c r="C24" s="4" t="s">
        <v>27</v>
      </c>
      <c r="D24" s="4" t="s">
        <v>58</v>
      </c>
      <c r="E24" s="4" t="s">
        <v>79</v>
      </c>
      <c r="F24" s="6">
        <v>44721</v>
      </c>
      <c r="G24" s="6">
        <v>44722</v>
      </c>
      <c r="H24" s="4">
        <v>1</v>
      </c>
      <c r="I24" s="4">
        <v>1</v>
      </c>
      <c r="J24" s="4">
        <v>1</v>
      </c>
      <c r="K24" s="4" t="s">
        <v>30</v>
      </c>
      <c r="L24" s="4">
        <v>57</v>
      </c>
      <c r="M24" s="4">
        <v>57</v>
      </c>
      <c r="N24" s="4" t="s">
        <v>132</v>
      </c>
      <c r="O24" s="4" t="s">
        <v>86</v>
      </c>
      <c r="P24" s="4" t="s">
        <v>33</v>
      </c>
      <c r="Q24" s="4">
        <v>0</v>
      </c>
      <c r="R24" s="7">
        <v>44721</v>
      </c>
      <c r="S24" s="6">
        <v>44725</v>
      </c>
      <c r="T24" s="4" t="s">
        <v>34</v>
      </c>
      <c r="U24" s="4">
        <v>57</v>
      </c>
      <c r="V24" s="4">
        <v>0</v>
      </c>
      <c r="W24" s="4">
        <v>0</v>
      </c>
      <c r="X24" s="4" t="s">
        <v>133</v>
      </c>
      <c r="Y24" s="4" t="s">
        <v>134</v>
      </c>
    </row>
    <row r="25" s="4" customFormat="1" spans="1:25">
      <c r="A25" s="4" t="s">
        <v>135</v>
      </c>
      <c r="B25" s="4" t="s">
        <v>26</v>
      </c>
      <c r="C25" s="4" t="s">
        <v>27</v>
      </c>
      <c r="D25" s="4" t="s">
        <v>136</v>
      </c>
      <c r="E25" s="4" t="s">
        <v>137</v>
      </c>
      <c r="F25" s="6">
        <v>44721</v>
      </c>
      <c r="G25" s="6">
        <v>44722</v>
      </c>
      <c r="H25" s="4">
        <v>1</v>
      </c>
      <c r="I25" s="4">
        <v>1</v>
      </c>
      <c r="J25" s="4">
        <v>1</v>
      </c>
      <c r="K25" s="4" t="s">
        <v>30</v>
      </c>
      <c r="L25" s="4">
        <v>108</v>
      </c>
      <c r="M25" s="4">
        <v>108</v>
      </c>
      <c r="N25" s="4" t="s">
        <v>138</v>
      </c>
      <c r="O25" s="4" t="s">
        <v>86</v>
      </c>
      <c r="P25" s="4" t="s">
        <v>33</v>
      </c>
      <c r="Q25" s="4">
        <v>0</v>
      </c>
      <c r="R25" s="7">
        <v>44721</v>
      </c>
      <c r="S25" s="6">
        <v>44725</v>
      </c>
      <c r="T25" s="4" t="s">
        <v>34</v>
      </c>
      <c r="U25" s="4">
        <v>108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135</v>
      </c>
      <c r="B26" s="4" t="s">
        <v>26</v>
      </c>
      <c r="C26" s="4" t="s">
        <v>41</v>
      </c>
      <c r="D26" s="4" t="s">
        <v>136</v>
      </c>
      <c r="E26" s="4" t="s">
        <v>137</v>
      </c>
      <c r="F26" s="6">
        <v>44721</v>
      </c>
      <c r="G26" s="6">
        <v>44722</v>
      </c>
      <c r="H26" s="4">
        <v>1</v>
      </c>
      <c r="I26" s="4">
        <v>1</v>
      </c>
      <c r="J26" s="4">
        <v>1</v>
      </c>
      <c r="K26" s="4" t="s">
        <v>30</v>
      </c>
      <c r="L26" s="4">
        <v>-108</v>
      </c>
      <c r="M26" s="4">
        <v>-108</v>
      </c>
      <c r="N26" s="4" t="s">
        <v>138</v>
      </c>
      <c r="O26" s="4" t="s">
        <v>86</v>
      </c>
      <c r="P26" s="4" t="s">
        <v>33</v>
      </c>
      <c r="Q26" s="4">
        <v>0</v>
      </c>
      <c r="R26" s="7">
        <v>44721</v>
      </c>
      <c r="S26" s="6">
        <v>44725</v>
      </c>
      <c r="T26" s="4" t="s">
        <v>34</v>
      </c>
      <c r="U26" s="4">
        <v>-108</v>
      </c>
      <c r="V26" s="4">
        <v>0</v>
      </c>
      <c r="W26" s="4">
        <v>0</v>
      </c>
      <c r="X26" s="4" t="s">
        <v>35</v>
      </c>
      <c r="Y2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2"/>
  <sheetViews>
    <sheetView tabSelected="1" workbookViewId="0">
      <selection activeCell="A30" sqref="A30:A32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139</v>
      </c>
    </row>
    <row r="2" s="4" customFormat="1" hidden="1" spans="1:9">
      <c r="A2" s="5">
        <v>17781471285</v>
      </c>
      <c r="B2" s="6">
        <v>44714</v>
      </c>
      <c r="C2" s="6">
        <v>44721</v>
      </c>
      <c r="D2" s="4">
        <v>0</v>
      </c>
      <c r="E2" s="4" t="str">
        <f>VLOOKUP(A2,HOP!A:L,12,0)</f>
        <v>0.00</v>
      </c>
      <c r="F2" s="4" t="str">
        <f>VLOOKUP(A2,HOP!A:C,3,0)</f>
        <v>2504305</v>
      </c>
      <c r="G2" s="4">
        <f>D2-E2</f>
        <v>0</v>
      </c>
      <c r="H2" s="4" t="str">
        <f>$H$1&amp;F2</f>
        <v>，2504305</v>
      </c>
      <c r="I2" s="4" t="str">
        <f>VLOOKUP(A2,HOP!A:U,21,0)</f>
        <v>直连</v>
      </c>
    </row>
    <row r="3" s="4" customFormat="1" spans="1:9">
      <c r="A3" s="5">
        <v>17851801207</v>
      </c>
      <c r="B3" s="6">
        <v>44713</v>
      </c>
      <c r="C3" s="6">
        <v>44721</v>
      </c>
      <c r="D3" s="4">
        <v>656</v>
      </c>
      <c r="E3" s="4" t="str">
        <f>VLOOKUP(A3,HOP!A:L,12,0)</f>
        <v>656.00</v>
      </c>
      <c r="F3" s="4" t="str">
        <f>VLOOKUP(A3,HOP!A:C,3,0)</f>
        <v>2526302</v>
      </c>
      <c r="G3" s="4">
        <f t="shared" ref="G3:G23" si="0">D3-E3</f>
        <v>0</v>
      </c>
      <c r="H3" s="4" t="str">
        <f t="shared" ref="H3:H23" si="1">$H$1&amp;F3</f>
        <v>，2526302</v>
      </c>
      <c r="I3" s="4" t="str">
        <f>VLOOKUP(A3,HOP!A:U,21,0)</f>
        <v>直连</v>
      </c>
    </row>
    <row r="4" s="4" customFormat="1" spans="1:9">
      <c r="A4" s="5">
        <v>18025278664</v>
      </c>
      <c r="B4" s="6">
        <v>44720</v>
      </c>
      <c r="C4" s="6">
        <v>44721</v>
      </c>
      <c r="D4" s="4">
        <v>147</v>
      </c>
      <c r="E4" s="4" t="str">
        <f>VLOOKUP(A4,HOP!A:L,12,0)</f>
        <v>147.00</v>
      </c>
      <c r="F4" s="4" t="str">
        <f>VLOOKUP(A4,HOP!A:C,3,0)</f>
        <v>2570124</v>
      </c>
      <c r="G4" s="4">
        <f t="shared" si="0"/>
        <v>0</v>
      </c>
      <c r="H4" s="4" t="str">
        <f t="shared" si="1"/>
        <v>，2570124</v>
      </c>
      <c r="I4" s="4" t="str">
        <f>VLOOKUP(A4,HOP!A:U,21,0)</f>
        <v>直连</v>
      </c>
    </row>
    <row r="5" s="4" customFormat="1" spans="1:9">
      <c r="A5" s="5">
        <v>18049259688</v>
      </c>
      <c r="B5" s="6">
        <v>44720</v>
      </c>
      <c r="C5" s="6">
        <v>44721</v>
      </c>
      <c r="D5" s="4">
        <v>393</v>
      </c>
      <c r="E5" s="4" t="str">
        <f>VLOOKUP(A5,HOP!A:L,12,0)</f>
        <v>393.00</v>
      </c>
      <c r="F5" s="4" t="str">
        <f>VLOOKUP(A5,HOP!A:C,3,0)</f>
        <v>2575945</v>
      </c>
      <c r="G5" s="4">
        <f t="shared" si="0"/>
        <v>0</v>
      </c>
      <c r="H5" s="4" t="str">
        <f t="shared" si="1"/>
        <v>，2575945</v>
      </c>
      <c r="I5" s="4" t="str">
        <f>VLOOKUP(A5,HOP!A:U,21,0)</f>
        <v>直连</v>
      </c>
    </row>
    <row r="6" s="4" customFormat="1" spans="1:9">
      <c r="A6" s="5">
        <v>18064545389</v>
      </c>
      <c r="B6" s="6">
        <v>44720</v>
      </c>
      <c r="C6" s="6">
        <v>44721</v>
      </c>
      <c r="D6" s="4">
        <v>102</v>
      </c>
      <c r="E6" s="4" t="str">
        <f>VLOOKUP(A6,HOP!A:L,12,0)</f>
        <v>102.00</v>
      </c>
      <c r="F6" s="4" t="str">
        <f>VLOOKUP(A6,HOP!A:C,3,0)</f>
        <v>2579047</v>
      </c>
      <c r="G6" s="4">
        <f t="shared" si="0"/>
        <v>0</v>
      </c>
      <c r="H6" s="4" t="str">
        <f t="shared" si="1"/>
        <v>，2579047</v>
      </c>
      <c r="I6" s="4" t="str">
        <f>VLOOKUP(A6,HOP!A:U,21,0)</f>
        <v>直连</v>
      </c>
    </row>
    <row r="7" s="4" customFormat="1" spans="1:9">
      <c r="A7" s="5">
        <v>18068873774</v>
      </c>
      <c r="B7" s="6">
        <v>44720</v>
      </c>
      <c r="C7" s="6">
        <v>44721</v>
      </c>
      <c r="D7" s="4">
        <v>53</v>
      </c>
      <c r="E7" s="4" t="str">
        <f>VLOOKUP(A7,HOP!A:L,12,0)</f>
        <v>53.00</v>
      </c>
      <c r="F7" s="4" t="str">
        <f>VLOOKUP(A7,HOP!A:C,3,0)</f>
        <v>2580125</v>
      </c>
      <c r="G7" s="4">
        <f t="shared" si="0"/>
        <v>0</v>
      </c>
      <c r="H7" s="4" t="str">
        <f t="shared" si="1"/>
        <v>，2580125</v>
      </c>
      <c r="I7" s="4" t="str">
        <f>VLOOKUP(A7,HOP!A:U,21,0)</f>
        <v>直连</v>
      </c>
    </row>
    <row r="8" s="4" customFormat="1" spans="1:9">
      <c r="A8" s="5">
        <v>18071423587</v>
      </c>
      <c r="B8" s="6">
        <v>44720</v>
      </c>
      <c r="C8" s="6">
        <v>44721</v>
      </c>
      <c r="D8" s="4">
        <v>80</v>
      </c>
      <c r="E8" s="4" t="str">
        <f>VLOOKUP(A8,HOP!A:L,12,0)</f>
        <v>80.00</v>
      </c>
      <c r="F8" s="4" t="str">
        <f>VLOOKUP(A8,HOP!A:C,3,0)</f>
        <v>2580620</v>
      </c>
      <c r="G8" s="4">
        <f t="shared" si="0"/>
        <v>0</v>
      </c>
      <c r="H8" s="4" t="str">
        <f t="shared" si="1"/>
        <v>，2580620</v>
      </c>
      <c r="I8" s="4" t="str">
        <f>VLOOKUP(A8,HOP!A:U,21,0)</f>
        <v>直连</v>
      </c>
    </row>
    <row r="9" s="4" customFormat="1" spans="1:9">
      <c r="A9" s="5">
        <v>18073350212</v>
      </c>
      <c r="B9" s="6">
        <v>44720</v>
      </c>
      <c r="C9" s="6">
        <v>44721</v>
      </c>
      <c r="D9" s="4">
        <v>64</v>
      </c>
      <c r="E9" s="4" t="str">
        <f>VLOOKUP(A9,HOP!A:L,12,0)</f>
        <v>64.00</v>
      </c>
      <c r="F9" s="4" t="str">
        <f>VLOOKUP(A9,HOP!A:C,3,0)</f>
        <v>2581191</v>
      </c>
      <c r="G9" s="4">
        <f t="shared" si="0"/>
        <v>0</v>
      </c>
      <c r="H9" s="4" t="str">
        <f t="shared" si="1"/>
        <v>，2581191</v>
      </c>
      <c r="I9" s="4" t="str">
        <f>VLOOKUP(A9,HOP!A:U,21,0)</f>
        <v>直连</v>
      </c>
    </row>
    <row r="10" s="4" customFormat="1" spans="1:9">
      <c r="A10" s="5">
        <v>18073340632</v>
      </c>
      <c r="B10" s="6">
        <v>44720</v>
      </c>
      <c r="C10" s="6">
        <v>44721</v>
      </c>
      <c r="D10" s="4">
        <v>41</v>
      </c>
      <c r="E10" s="4" t="str">
        <f>VLOOKUP(A10,HOP!A:L,12,0)</f>
        <v>41.00</v>
      </c>
      <c r="F10" s="4" t="str">
        <f>VLOOKUP(A10,HOP!A:C,3,0)</f>
        <v>2581192</v>
      </c>
      <c r="G10" s="4">
        <f t="shared" si="0"/>
        <v>0</v>
      </c>
      <c r="H10" s="4" t="str">
        <f t="shared" si="1"/>
        <v>，2581192</v>
      </c>
      <c r="I10" s="4" t="str">
        <f>VLOOKUP(A10,HOP!A:U,21,0)</f>
        <v>直连</v>
      </c>
    </row>
    <row r="11" s="4" customFormat="1" spans="1:9">
      <c r="A11" s="5">
        <v>18073375073</v>
      </c>
      <c r="B11" s="6">
        <v>44720</v>
      </c>
      <c r="C11" s="6">
        <v>44721</v>
      </c>
      <c r="D11" s="4">
        <v>59</v>
      </c>
      <c r="E11" s="4" t="str">
        <f>VLOOKUP(A11,HOP!A:L,12,0)</f>
        <v>59.00</v>
      </c>
      <c r="F11" s="4" t="str">
        <f>VLOOKUP(A11,HOP!A:C,3,0)</f>
        <v>2581203</v>
      </c>
      <c r="G11" s="4">
        <f t="shared" si="0"/>
        <v>0</v>
      </c>
      <c r="H11" s="4" t="str">
        <f t="shared" si="1"/>
        <v>，2581203</v>
      </c>
      <c r="I11" s="4" t="str">
        <f>VLOOKUP(A11,HOP!A:U,21,0)</f>
        <v>直连</v>
      </c>
    </row>
    <row r="12" s="4" customFormat="1" hidden="1" spans="1:9">
      <c r="A12" s="5">
        <v>17001093491</v>
      </c>
      <c r="B12" s="6">
        <v>44720</v>
      </c>
      <c r="C12" s="6">
        <v>44722</v>
      </c>
      <c r="D12" s="4">
        <v>0</v>
      </c>
      <c r="E12" s="4" t="str">
        <f>VLOOKUP(A12,HOP!A:L,12,0)</f>
        <v>0.00</v>
      </c>
      <c r="F12" s="4" t="str">
        <f>VLOOKUP(A12,HOP!A:C,3,0)</f>
        <v>2344425</v>
      </c>
      <c r="G12" s="4">
        <f t="shared" si="0"/>
        <v>0</v>
      </c>
      <c r="H12" s="4" t="str">
        <f t="shared" si="1"/>
        <v>，2344425</v>
      </c>
      <c r="I12" s="4" t="str">
        <f>VLOOKUP(A12,HOP!A:U,21,0)</f>
        <v>直连</v>
      </c>
    </row>
    <row r="13" s="4" customFormat="1" spans="1:9">
      <c r="A13" s="5">
        <v>17749807457</v>
      </c>
      <c r="B13" s="6">
        <v>44721</v>
      </c>
      <c r="C13" s="6">
        <v>44722</v>
      </c>
      <c r="D13" s="4">
        <v>97</v>
      </c>
      <c r="E13" s="4" t="str">
        <f>VLOOKUP(A13,HOP!A:L,12,0)</f>
        <v>97.00</v>
      </c>
      <c r="F13" s="4" t="str">
        <f>VLOOKUP(A13,HOP!A:C,3,0)</f>
        <v>2494026</v>
      </c>
      <c r="G13" s="4">
        <f t="shared" si="0"/>
        <v>0</v>
      </c>
      <c r="H13" s="4" t="str">
        <f t="shared" si="1"/>
        <v>，2494026</v>
      </c>
      <c r="I13" s="4" t="str">
        <f>VLOOKUP(A13,HOP!A:U,21,0)</f>
        <v>直连</v>
      </c>
    </row>
    <row r="14" s="4" customFormat="1" spans="1:9">
      <c r="A14" s="5">
        <v>17895613764</v>
      </c>
      <c r="B14" s="6">
        <v>44719</v>
      </c>
      <c r="C14" s="6">
        <v>44722</v>
      </c>
      <c r="D14" s="4">
        <v>297</v>
      </c>
      <c r="E14" s="4" t="str">
        <f>VLOOKUP(A14,HOP!A:L,12,0)</f>
        <v>297.00</v>
      </c>
      <c r="F14" s="4" t="str">
        <f>VLOOKUP(A14,HOP!A:C,3,0)</f>
        <v>2538948</v>
      </c>
      <c r="G14" s="4">
        <f t="shared" si="0"/>
        <v>0</v>
      </c>
      <c r="H14" s="4" t="str">
        <f t="shared" si="1"/>
        <v>，2538948</v>
      </c>
      <c r="I14" s="4" t="str">
        <f>VLOOKUP(A14,HOP!A:U,21,0)</f>
        <v>直连</v>
      </c>
    </row>
    <row r="15" s="4" customFormat="1" spans="1:9">
      <c r="A15" s="5">
        <v>17955598554</v>
      </c>
      <c r="B15" s="6">
        <v>44721</v>
      </c>
      <c r="C15" s="6">
        <v>44722</v>
      </c>
      <c r="D15" s="4">
        <v>276</v>
      </c>
      <c r="E15" s="4" t="str">
        <f>VLOOKUP(A15,HOP!A:L,12,0)</f>
        <v>276.00</v>
      </c>
      <c r="F15" s="4" t="str">
        <f>VLOOKUP(A15,HOP!A:C,3,0)</f>
        <v>2555869</v>
      </c>
      <c r="G15" s="4">
        <f t="shared" si="0"/>
        <v>0</v>
      </c>
      <c r="H15" s="4" t="str">
        <f t="shared" si="1"/>
        <v>，2555869</v>
      </c>
      <c r="I15" s="4" t="str">
        <f>VLOOKUP(A15,HOP!A:U,21,0)</f>
        <v>直连</v>
      </c>
    </row>
    <row r="16" s="4" customFormat="1" spans="1:9">
      <c r="A16" s="5">
        <v>17957092056</v>
      </c>
      <c r="B16" s="6">
        <v>44717</v>
      </c>
      <c r="C16" s="6">
        <v>44722</v>
      </c>
      <c r="D16" s="4">
        <v>419</v>
      </c>
      <c r="E16" s="4" t="str">
        <f>VLOOKUP(A16,HOP!A:L,12,0)</f>
        <v>419.00</v>
      </c>
      <c r="F16" s="4" t="str">
        <f>VLOOKUP(A16,HOP!A:C,3,0)</f>
        <v>2556360</v>
      </c>
      <c r="G16" s="4">
        <f t="shared" si="0"/>
        <v>0</v>
      </c>
      <c r="H16" s="4" t="str">
        <f t="shared" si="1"/>
        <v>，2556360</v>
      </c>
      <c r="I16" s="4" t="str">
        <f>VLOOKUP(A16,HOP!A:U,21,0)</f>
        <v>直连</v>
      </c>
    </row>
    <row r="17" s="4" customFormat="1" spans="1:9">
      <c r="A17" s="5">
        <v>17980912105</v>
      </c>
      <c r="B17" s="6">
        <v>44717</v>
      </c>
      <c r="C17" s="6">
        <v>44722</v>
      </c>
      <c r="D17" s="4">
        <v>415</v>
      </c>
      <c r="E17" s="4" t="str">
        <f>VLOOKUP(A17,HOP!A:L,12,0)</f>
        <v>415.00</v>
      </c>
      <c r="F17" s="4" t="str">
        <f>VLOOKUP(A17,HOP!A:C,3,0)</f>
        <v>2561403</v>
      </c>
      <c r="G17" s="4">
        <f t="shared" si="0"/>
        <v>0</v>
      </c>
      <c r="H17" s="4" t="str">
        <f t="shared" si="1"/>
        <v>，2561403</v>
      </c>
      <c r="I17" s="4" t="str">
        <f>VLOOKUP(A17,HOP!A:U,21,0)</f>
        <v>直连</v>
      </c>
    </row>
    <row r="18" s="4" customFormat="1" spans="1:9">
      <c r="A18" s="5">
        <v>18056789659</v>
      </c>
      <c r="B18" s="6">
        <v>44717</v>
      </c>
      <c r="C18" s="6">
        <v>44722</v>
      </c>
      <c r="D18" s="4">
        <v>215</v>
      </c>
      <c r="E18" s="4" t="str">
        <f>VLOOKUP(A18,HOP!A:L,12,0)</f>
        <v>215.00</v>
      </c>
      <c r="F18" s="4" t="str">
        <f>VLOOKUP(A18,HOP!A:C,3,0)</f>
        <v>2577401</v>
      </c>
      <c r="G18" s="4">
        <f t="shared" si="0"/>
        <v>0</v>
      </c>
      <c r="H18" s="4" t="str">
        <f t="shared" si="1"/>
        <v>，2577401</v>
      </c>
      <c r="I18" s="4" t="str">
        <f>VLOOKUP(A18,HOP!A:U,21,0)</f>
        <v>直连</v>
      </c>
    </row>
    <row r="19" s="4" customFormat="1" spans="1:9">
      <c r="A19" s="5">
        <v>18076888329</v>
      </c>
      <c r="B19" s="6">
        <v>44721</v>
      </c>
      <c r="C19" s="6">
        <v>44722</v>
      </c>
      <c r="D19" s="4">
        <v>29</v>
      </c>
      <c r="E19" s="4" t="str">
        <f>VLOOKUP(A19,HOP!A:L,12,0)</f>
        <v>29.00</v>
      </c>
      <c r="F19" s="4" t="str">
        <f>VLOOKUP(A19,HOP!A:C,3,0)</f>
        <v>2581717</v>
      </c>
      <c r="G19" s="4">
        <f t="shared" si="0"/>
        <v>0</v>
      </c>
      <c r="H19" s="4" t="str">
        <f t="shared" si="1"/>
        <v>，2581717</v>
      </c>
      <c r="I19" s="4" t="str">
        <f>VLOOKUP(A19,HOP!A:U,21,0)</f>
        <v>直连</v>
      </c>
    </row>
    <row r="20" s="4" customFormat="1" spans="1:9">
      <c r="A20" s="5">
        <v>18077118532</v>
      </c>
      <c r="B20" s="6">
        <v>44721</v>
      </c>
      <c r="C20" s="6">
        <v>44722</v>
      </c>
      <c r="D20" s="4">
        <v>108</v>
      </c>
      <c r="E20" s="4" t="str">
        <f>VLOOKUP(A20,HOP!A:L,12,0)</f>
        <v>108.00</v>
      </c>
      <c r="F20" s="4" t="str">
        <f>VLOOKUP(A20,HOP!A:C,3,0)</f>
        <v>2581886</v>
      </c>
      <c r="G20" s="4">
        <f t="shared" si="0"/>
        <v>0</v>
      </c>
      <c r="H20" s="4" t="str">
        <f t="shared" si="1"/>
        <v>，2581886</v>
      </c>
      <c r="I20" s="4" t="str">
        <f>VLOOKUP(A20,HOP!A:U,21,0)</f>
        <v>直连</v>
      </c>
    </row>
    <row r="21" s="4" customFormat="1" spans="1:9">
      <c r="A21" s="5">
        <v>18077411661</v>
      </c>
      <c r="B21" s="6">
        <v>44721</v>
      </c>
      <c r="C21" s="6">
        <v>44722</v>
      </c>
      <c r="D21" s="4">
        <v>26</v>
      </c>
      <c r="E21" s="4" t="str">
        <f>VLOOKUP(A21,HOP!A:L,12,0)</f>
        <v>26.00</v>
      </c>
      <c r="F21" s="4" t="str">
        <f>VLOOKUP(A21,HOP!A:C,3,0)</f>
        <v>2582182</v>
      </c>
      <c r="G21" s="4">
        <f t="shared" si="0"/>
        <v>0</v>
      </c>
      <c r="H21" s="4" t="str">
        <f t="shared" si="1"/>
        <v>，2582182</v>
      </c>
      <c r="I21" s="4" t="str">
        <f>VLOOKUP(A21,HOP!A:U,21,0)</f>
        <v>直连</v>
      </c>
    </row>
    <row r="22" s="4" customFormat="1" spans="1:9">
      <c r="A22" s="5">
        <v>18080770250</v>
      </c>
      <c r="B22" s="6">
        <v>44721</v>
      </c>
      <c r="C22" s="6">
        <v>44722</v>
      </c>
      <c r="D22" s="4">
        <v>57</v>
      </c>
      <c r="E22" s="4" t="str">
        <f>VLOOKUP(A22,HOP!A:L,12,0)</f>
        <v>57.00</v>
      </c>
      <c r="F22" s="4" t="str">
        <f>VLOOKUP(A22,HOP!A:C,3,0)</f>
        <v>2582777</v>
      </c>
      <c r="G22" s="4">
        <f t="shared" si="0"/>
        <v>0</v>
      </c>
      <c r="H22" s="4" t="str">
        <f t="shared" si="1"/>
        <v>，2582777</v>
      </c>
      <c r="I22" s="4" t="str">
        <f>VLOOKUP(A22,HOP!A:U,21,0)</f>
        <v>直连</v>
      </c>
    </row>
    <row r="23" s="4" customFormat="1" hidden="1" spans="1:9">
      <c r="A23" s="5">
        <v>18083518081</v>
      </c>
      <c r="B23" s="6">
        <v>44721</v>
      </c>
      <c r="C23" s="6">
        <v>44722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5" spans="4:4">
      <c r="D25" s="4">
        <f>SUM(D2:D24)</f>
        <v>3534</v>
      </c>
    </row>
    <row r="30" spans="1:1">
      <c r="A30" s="4" t="s">
        <v>140</v>
      </c>
    </row>
    <row r="31" spans="1:1">
      <c r="A31" s="4" t="s">
        <v>141</v>
      </c>
    </row>
    <row r="32" spans="1:1">
      <c r="A32" s="4" t="s">
        <v>142</v>
      </c>
    </row>
  </sheetData>
  <autoFilter ref="A1:XFD25">
    <filterColumn colId="3">
      <filters blank="1">
        <filter val="53"/>
        <filter val="393"/>
        <filter val="215"/>
        <filter val="415"/>
        <filter val="656"/>
        <filter val="57"/>
        <filter val="97"/>
        <filter val="297"/>
        <filter val="59"/>
        <filter val="419"/>
        <filter val="64"/>
        <filter val="26"/>
        <filter val="29"/>
        <filter val="3534"/>
        <filter val="276"/>
        <filter val="80"/>
        <filter val="41"/>
        <filter val="102"/>
        <filter val="147"/>
        <filter val="1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143</v>
      </c>
      <c r="B1" s="2" t="s">
        <v>144</v>
      </c>
      <c r="C1" s="2" t="s">
        <v>145</v>
      </c>
      <c r="D1" s="2" t="s">
        <v>146</v>
      </c>
      <c r="E1" s="2" t="s">
        <v>13</v>
      </c>
      <c r="F1" s="2" t="s">
        <v>5</v>
      </c>
      <c r="G1" s="2" t="s">
        <v>6</v>
      </c>
      <c r="H1" s="2" t="s">
        <v>147</v>
      </c>
      <c r="I1" s="2" t="s">
        <v>148</v>
      </c>
      <c r="J1" s="2" t="s">
        <v>149</v>
      </c>
      <c r="K1" s="2" t="s">
        <v>150</v>
      </c>
      <c r="L1" s="2" t="s">
        <v>151</v>
      </c>
      <c r="M1" s="2" t="s">
        <v>152</v>
      </c>
      <c r="N1" s="2" t="s">
        <v>153</v>
      </c>
      <c r="O1" s="2" t="s">
        <v>154</v>
      </c>
      <c r="P1" s="2" t="s">
        <v>155</v>
      </c>
      <c r="Q1" s="2" t="s">
        <v>156</v>
      </c>
      <c r="R1" s="2" t="s">
        <v>157</v>
      </c>
      <c r="S1" s="2" t="s">
        <v>158</v>
      </c>
      <c r="T1" s="2" t="s">
        <v>159</v>
      </c>
      <c r="U1" s="2" t="s">
        <v>160</v>
      </c>
    </row>
    <row r="2" s="1" customFormat="1" spans="1:21">
      <c r="A2" s="3">
        <v>18080770250</v>
      </c>
      <c r="B2" s="1" t="s">
        <v>161</v>
      </c>
      <c r="C2" s="1" t="s">
        <v>162</v>
      </c>
      <c r="D2" s="1" t="s">
        <v>163</v>
      </c>
      <c r="E2" s="1" t="s">
        <v>164</v>
      </c>
      <c r="F2" s="1" t="s">
        <v>161</v>
      </c>
      <c r="G2" s="1" t="s">
        <v>165</v>
      </c>
      <c r="H2" s="1" t="s">
        <v>166</v>
      </c>
      <c r="I2" s="1" t="s">
        <v>167</v>
      </c>
      <c r="J2" s="1" t="s">
        <v>30</v>
      </c>
      <c r="K2" s="1" t="s">
        <v>168</v>
      </c>
      <c r="L2" s="1" t="s">
        <v>168</v>
      </c>
      <c r="M2" s="1" t="s">
        <v>169</v>
      </c>
      <c r="N2" s="1" t="s">
        <v>169</v>
      </c>
      <c r="O2" s="1" t="s">
        <v>170</v>
      </c>
      <c r="P2" s="1" t="s">
        <v>171</v>
      </c>
      <c r="Q2" s="1" t="s">
        <v>172</v>
      </c>
      <c r="R2" s="1" t="s">
        <v>173</v>
      </c>
      <c r="S2" s="1" t="s">
        <v>174</v>
      </c>
      <c r="T2" s="1" t="s">
        <v>175</v>
      </c>
      <c r="U2" s="1" t="s">
        <v>176</v>
      </c>
    </row>
    <row r="3" s="1" customFormat="1" spans="1:21">
      <c r="A3" s="3">
        <v>18077411661</v>
      </c>
      <c r="B3" s="1" t="s">
        <v>161</v>
      </c>
      <c r="C3" s="1" t="s">
        <v>177</v>
      </c>
      <c r="D3" s="1" t="s">
        <v>178</v>
      </c>
      <c r="E3" s="1" t="s">
        <v>179</v>
      </c>
      <c r="F3" s="1" t="s">
        <v>161</v>
      </c>
      <c r="G3" s="1" t="s">
        <v>165</v>
      </c>
      <c r="H3" s="1" t="s">
        <v>166</v>
      </c>
      <c r="I3" s="1" t="s">
        <v>180</v>
      </c>
      <c r="J3" s="1" t="s">
        <v>30</v>
      </c>
      <c r="K3" s="1" t="s">
        <v>181</v>
      </c>
      <c r="L3" s="1" t="s">
        <v>181</v>
      </c>
      <c r="M3" s="1" t="s">
        <v>169</v>
      </c>
      <c r="N3" s="1" t="s">
        <v>169</v>
      </c>
      <c r="O3" s="1" t="s">
        <v>170</v>
      </c>
      <c r="P3" s="1" t="s">
        <v>171</v>
      </c>
      <c r="Q3" s="1" t="s">
        <v>172</v>
      </c>
      <c r="R3" s="1" t="s">
        <v>182</v>
      </c>
      <c r="S3" s="1" t="s">
        <v>174</v>
      </c>
      <c r="T3" s="1" t="s">
        <v>175</v>
      </c>
      <c r="U3" s="1" t="s">
        <v>176</v>
      </c>
    </row>
    <row r="4" s="1" customFormat="1" spans="1:21">
      <c r="A4" s="3">
        <v>18077118532</v>
      </c>
      <c r="B4" s="1" t="s">
        <v>161</v>
      </c>
      <c r="C4" s="1" t="s">
        <v>183</v>
      </c>
      <c r="D4" s="1" t="s">
        <v>184</v>
      </c>
      <c r="E4" s="1" t="s">
        <v>185</v>
      </c>
      <c r="F4" s="1" t="s">
        <v>161</v>
      </c>
      <c r="G4" s="1" t="s">
        <v>165</v>
      </c>
      <c r="H4" s="1" t="s">
        <v>166</v>
      </c>
      <c r="I4" s="1" t="s">
        <v>186</v>
      </c>
      <c r="J4" s="1" t="s">
        <v>30</v>
      </c>
      <c r="K4" s="1" t="s">
        <v>187</v>
      </c>
      <c r="L4" s="1" t="s">
        <v>187</v>
      </c>
      <c r="M4" s="1" t="s">
        <v>169</v>
      </c>
      <c r="N4" s="1" t="s">
        <v>169</v>
      </c>
      <c r="O4" s="1" t="s">
        <v>170</v>
      </c>
      <c r="P4" s="1" t="s">
        <v>171</v>
      </c>
      <c r="Q4" s="1" t="s">
        <v>172</v>
      </c>
      <c r="R4" s="1" t="s">
        <v>188</v>
      </c>
      <c r="S4" s="1" t="s">
        <v>174</v>
      </c>
      <c r="T4" s="1" t="s">
        <v>175</v>
      </c>
      <c r="U4" s="1" t="s">
        <v>176</v>
      </c>
    </row>
    <row r="5" s="1" customFormat="1" spans="1:21">
      <c r="A5" s="3">
        <v>18076888329</v>
      </c>
      <c r="B5" s="1" t="s">
        <v>161</v>
      </c>
      <c r="C5" s="1" t="s">
        <v>189</v>
      </c>
      <c r="D5" s="1" t="s">
        <v>190</v>
      </c>
      <c r="E5" s="1" t="s">
        <v>191</v>
      </c>
      <c r="F5" s="1" t="s">
        <v>161</v>
      </c>
      <c r="G5" s="1" t="s">
        <v>165</v>
      </c>
      <c r="H5" s="1" t="s">
        <v>166</v>
      </c>
      <c r="I5" s="1" t="s">
        <v>192</v>
      </c>
      <c r="J5" s="1" t="s">
        <v>30</v>
      </c>
      <c r="K5" s="1" t="s">
        <v>193</v>
      </c>
      <c r="L5" s="1" t="s">
        <v>193</v>
      </c>
      <c r="M5" s="1" t="s">
        <v>169</v>
      </c>
      <c r="N5" s="1" t="s">
        <v>169</v>
      </c>
      <c r="O5" s="1" t="s">
        <v>170</v>
      </c>
      <c r="P5" s="1" t="s">
        <v>171</v>
      </c>
      <c r="Q5" s="1" t="s">
        <v>172</v>
      </c>
      <c r="R5" s="1" t="s">
        <v>194</v>
      </c>
      <c r="S5" s="1" t="s">
        <v>174</v>
      </c>
      <c r="T5" s="1" t="s">
        <v>175</v>
      </c>
      <c r="U5" s="1" t="s">
        <v>176</v>
      </c>
    </row>
    <row r="6" s="1" customFormat="1" spans="1:21">
      <c r="A6" s="3">
        <v>18073375073</v>
      </c>
      <c r="B6" s="1" t="s">
        <v>195</v>
      </c>
      <c r="C6" s="1" t="s">
        <v>196</v>
      </c>
      <c r="D6" s="1" t="s">
        <v>163</v>
      </c>
      <c r="E6" s="1" t="s">
        <v>197</v>
      </c>
      <c r="F6" s="1" t="s">
        <v>195</v>
      </c>
      <c r="G6" s="1" t="s">
        <v>161</v>
      </c>
      <c r="H6" s="1" t="s">
        <v>166</v>
      </c>
      <c r="I6" s="1" t="s">
        <v>198</v>
      </c>
      <c r="J6" s="1" t="s">
        <v>30</v>
      </c>
      <c r="K6" s="1" t="s">
        <v>199</v>
      </c>
      <c r="L6" s="1" t="s">
        <v>199</v>
      </c>
      <c r="M6" s="1" t="s">
        <v>169</v>
      </c>
      <c r="N6" s="1" t="s">
        <v>169</v>
      </c>
      <c r="O6" s="1" t="s">
        <v>170</v>
      </c>
      <c r="P6" s="1" t="s">
        <v>171</v>
      </c>
      <c r="Q6" s="1" t="s">
        <v>172</v>
      </c>
      <c r="R6" s="1" t="s">
        <v>200</v>
      </c>
      <c r="S6" s="1" t="s">
        <v>174</v>
      </c>
      <c r="T6" s="1" t="s">
        <v>175</v>
      </c>
      <c r="U6" s="1" t="s">
        <v>176</v>
      </c>
    </row>
    <row r="7" s="1" customFormat="1" spans="1:21">
      <c r="A7" s="3">
        <v>18073340632</v>
      </c>
      <c r="B7" s="1" t="s">
        <v>195</v>
      </c>
      <c r="C7" s="1" t="s">
        <v>201</v>
      </c>
      <c r="D7" s="1" t="s">
        <v>202</v>
      </c>
      <c r="E7" s="1" t="s">
        <v>203</v>
      </c>
      <c r="F7" s="1" t="s">
        <v>195</v>
      </c>
      <c r="G7" s="1" t="s">
        <v>161</v>
      </c>
      <c r="H7" s="1" t="s">
        <v>166</v>
      </c>
      <c r="I7" s="1" t="s">
        <v>204</v>
      </c>
      <c r="J7" s="1" t="s">
        <v>30</v>
      </c>
      <c r="K7" s="1" t="s">
        <v>205</v>
      </c>
      <c r="L7" s="1" t="s">
        <v>205</v>
      </c>
      <c r="M7" s="1" t="s">
        <v>169</v>
      </c>
      <c r="N7" s="1" t="s">
        <v>169</v>
      </c>
      <c r="O7" s="1" t="s">
        <v>170</v>
      </c>
      <c r="P7" s="1" t="s">
        <v>171</v>
      </c>
      <c r="Q7" s="1" t="s">
        <v>172</v>
      </c>
      <c r="R7" s="1" t="s">
        <v>206</v>
      </c>
      <c r="S7" s="1" t="s">
        <v>174</v>
      </c>
      <c r="T7" s="1" t="s">
        <v>175</v>
      </c>
      <c r="U7" s="1" t="s">
        <v>176</v>
      </c>
    </row>
    <row r="8" s="1" customFormat="1" spans="1:21">
      <c r="A8" s="3">
        <v>18073350212</v>
      </c>
      <c r="B8" s="1" t="s">
        <v>195</v>
      </c>
      <c r="C8" s="1" t="s">
        <v>207</v>
      </c>
      <c r="D8" s="1" t="s">
        <v>208</v>
      </c>
      <c r="E8" s="1" t="s">
        <v>209</v>
      </c>
      <c r="F8" s="1" t="s">
        <v>195</v>
      </c>
      <c r="G8" s="1" t="s">
        <v>161</v>
      </c>
      <c r="H8" s="1" t="s">
        <v>166</v>
      </c>
      <c r="I8" s="1" t="s">
        <v>210</v>
      </c>
      <c r="J8" s="1" t="s">
        <v>30</v>
      </c>
      <c r="K8" s="1" t="s">
        <v>211</v>
      </c>
      <c r="L8" s="1" t="s">
        <v>211</v>
      </c>
      <c r="M8" s="1" t="s">
        <v>169</v>
      </c>
      <c r="N8" s="1" t="s">
        <v>169</v>
      </c>
      <c r="O8" s="1" t="s">
        <v>170</v>
      </c>
      <c r="P8" s="1" t="s">
        <v>171</v>
      </c>
      <c r="Q8" s="1" t="s">
        <v>172</v>
      </c>
      <c r="R8" s="1" t="s">
        <v>212</v>
      </c>
      <c r="S8" s="1" t="s">
        <v>174</v>
      </c>
      <c r="T8" s="1" t="s">
        <v>175</v>
      </c>
      <c r="U8" s="1" t="s">
        <v>176</v>
      </c>
    </row>
    <row r="9" s="1" customFormat="1" spans="1:21">
      <c r="A9" s="3">
        <v>18071423587</v>
      </c>
      <c r="B9" s="1" t="s">
        <v>195</v>
      </c>
      <c r="C9" s="1" t="s">
        <v>213</v>
      </c>
      <c r="D9" s="1" t="s">
        <v>214</v>
      </c>
      <c r="E9" s="1" t="s">
        <v>215</v>
      </c>
      <c r="F9" s="1" t="s">
        <v>195</v>
      </c>
      <c r="G9" s="1" t="s">
        <v>161</v>
      </c>
      <c r="H9" s="1" t="s">
        <v>166</v>
      </c>
      <c r="I9" s="1" t="s">
        <v>216</v>
      </c>
      <c r="J9" s="1" t="s">
        <v>30</v>
      </c>
      <c r="K9" s="1" t="s">
        <v>217</v>
      </c>
      <c r="L9" s="1" t="s">
        <v>217</v>
      </c>
      <c r="M9" s="1" t="s">
        <v>169</v>
      </c>
      <c r="N9" s="1" t="s">
        <v>169</v>
      </c>
      <c r="O9" s="1" t="s">
        <v>170</v>
      </c>
      <c r="P9" s="1" t="s">
        <v>171</v>
      </c>
      <c r="Q9" s="1" t="s">
        <v>172</v>
      </c>
      <c r="R9" s="1" t="s">
        <v>218</v>
      </c>
      <c r="S9" s="1" t="s">
        <v>174</v>
      </c>
      <c r="T9" s="1" t="s">
        <v>175</v>
      </c>
      <c r="U9" s="1" t="s">
        <v>176</v>
      </c>
    </row>
    <row r="10" s="1" customFormat="1" spans="1:21">
      <c r="A10" s="3">
        <v>18068873774</v>
      </c>
      <c r="B10" s="1" t="s">
        <v>219</v>
      </c>
      <c r="C10" s="1" t="s">
        <v>220</v>
      </c>
      <c r="D10" s="1" t="s">
        <v>163</v>
      </c>
      <c r="E10" s="1" t="s">
        <v>221</v>
      </c>
      <c r="F10" s="1" t="s">
        <v>195</v>
      </c>
      <c r="G10" s="1" t="s">
        <v>161</v>
      </c>
      <c r="H10" s="1" t="s">
        <v>166</v>
      </c>
      <c r="I10" s="1" t="s">
        <v>222</v>
      </c>
      <c r="J10" s="1" t="s">
        <v>30</v>
      </c>
      <c r="K10" s="1" t="s">
        <v>223</v>
      </c>
      <c r="L10" s="1" t="s">
        <v>223</v>
      </c>
      <c r="M10" s="1" t="s">
        <v>169</v>
      </c>
      <c r="N10" s="1" t="s">
        <v>169</v>
      </c>
      <c r="O10" s="1" t="s">
        <v>170</v>
      </c>
      <c r="P10" s="1" t="s">
        <v>171</v>
      </c>
      <c r="Q10" s="1" t="s">
        <v>172</v>
      </c>
      <c r="R10" s="1" t="s">
        <v>224</v>
      </c>
      <c r="S10" s="1" t="s">
        <v>174</v>
      </c>
      <c r="T10" s="1" t="s">
        <v>175</v>
      </c>
      <c r="U10" s="1" t="s">
        <v>176</v>
      </c>
    </row>
    <row r="11" s="1" customFormat="1" spans="1:21">
      <c r="A11" s="3">
        <v>18064545389</v>
      </c>
      <c r="B11" s="1" t="s">
        <v>225</v>
      </c>
      <c r="C11" s="1" t="s">
        <v>226</v>
      </c>
      <c r="D11" s="1" t="s">
        <v>227</v>
      </c>
      <c r="E11" s="1" t="s">
        <v>228</v>
      </c>
      <c r="F11" s="1" t="s">
        <v>195</v>
      </c>
      <c r="G11" s="1" t="s">
        <v>161</v>
      </c>
      <c r="H11" s="1" t="s">
        <v>166</v>
      </c>
      <c r="I11" s="1" t="s">
        <v>229</v>
      </c>
      <c r="J11" s="1" t="s">
        <v>30</v>
      </c>
      <c r="K11" s="1" t="s">
        <v>230</v>
      </c>
      <c r="L11" s="1" t="s">
        <v>230</v>
      </c>
      <c r="M11" s="1" t="s">
        <v>169</v>
      </c>
      <c r="N11" s="1" t="s">
        <v>169</v>
      </c>
      <c r="O11" s="1" t="s">
        <v>170</v>
      </c>
      <c r="P11" s="1" t="s">
        <v>171</v>
      </c>
      <c r="Q11" s="1" t="s">
        <v>172</v>
      </c>
      <c r="R11" s="1" t="s">
        <v>231</v>
      </c>
      <c r="S11" s="1" t="s">
        <v>174</v>
      </c>
      <c r="T11" s="1" t="s">
        <v>175</v>
      </c>
      <c r="U11" s="1" t="s">
        <v>176</v>
      </c>
    </row>
    <row r="12" s="1" customFormat="1" spans="1:21">
      <c r="A12" s="3">
        <v>18056789659</v>
      </c>
      <c r="B12" s="1" t="s">
        <v>232</v>
      </c>
      <c r="C12" s="1" t="s">
        <v>233</v>
      </c>
      <c r="D12" s="1" t="s">
        <v>234</v>
      </c>
      <c r="E12" s="1" t="s">
        <v>235</v>
      </c>
      <c r="F12" s="1" t="s">
        <v>232</v>
      </c>
      <c r="G12" s="1" t="s">
        <v>165</v>
      </c>
      <c r="H12" s="1" t="s">
        <v>166</v>
      </c>
      <c r="I12" s="1" t="s">
        <v>236</v>
      </c>
      <c r="J12" s="1" t="s">
        <v>30</v>
      </c>
      <c r="K12" s="1" t="s">
        <v>237</v>
      </c>
      <c r="L12" s="1" t="s">
        <v>237</v>
      </c>
      <c r="M12" s="1" t="s">
        <v>169</v>
      </c>
      <c r="N12" s="1" t="s">
        <v>169</v>
      </c>
      <c r="O12" s="1" t="s">
        <v>170</v>
      </c>
      <c r="P12" s="1" t="s">
        <v>171</v>
      </c>
      <c r="Q12" s="1" t="s">
        <v>172</v>
      </c>
      <c r="R12" s="1" t="s">
        <v>238</v>
      </c>
      <c r="S12" s="1" t="s">
        <v>174</v>
      </c>
      <c r="T12" s="1" t="s">
        <v>175</v>
      </c>
      <c r="U12" s="1" t="s">
        <v>176</v>
      </c>
    </row>
    <row r="13" s="1" customFormat="1" spans="1:21">
      <c r="A13" s="3">
        <v>18049259688</v>
      </c>
      <c r="B13" s="1" t="s">
        <v>239</v>
      </c>
      <c r="C13" s="1" t="s">
        <v>240</v>
      </c>
      <c r="D13" s="1" t="s">
        <v>241</v>
      </c>
      <c r="E13" s="1" t="s">
        <v>242</v>
      </c>
      <c r="F13" s="1" t="s">
        <v>195</v>
      </c>
      <c r="G13" s="1" t="s">
        <v>161</v>
      </c>
      <c r="H13" s="1" t="s">
        <v>166</v>
      </c>
      <c r="I13" s="1" t="s">
        <v>243</v>
      </c>
      <c r="J13" s="1" t="s">
        <v>30</v>
      </c>
      <c r="K13" s="1" t="s">
        <v>244</v>
      </c>
      <c r="L13" s="1" t="s">
        <v>244</v>
      </c>
      <c r="M13" s="1" t="s">
        <v>169</v>
      </c>
      <c r="N13" s="1" t="s">
        <v>169</v>
      </c>
      <c r="O13" s="1" t="s">
        <v>170</v>
      </c>
      <c r="P13" s="1" t="s">
        <v>171</v>
      </c>
      <c r="Q13" s="1" t="s">
        <v>172</v>
      </c>
      <c r="R13" s="1" t="s">
        <v>245</v>
      </c>
      <c r="S13" s="1" t="s">
        <v>174</v>
      </c>
      <c r="T13" s="1" t="s">
        <v>175</v>
      </c>
      <c r="U13" s="1" t="s">
        <v>176</v>
      </c>
    </row>
    <row r="14" s="1" customFormat="1" spans="1:21">
      <c r="A14" s="3">
        <v>18025278664</v>
      </c>
      <c r="B14" s="1" t="s">
        <v>246</v>
      </c>
      <c r="C14" s="1" t="s">
        <v>247</v>
      </c>
      <c r="D14" s="1" t="s">
        <v>248</v>
      </c>
      <c r="E14" s="1" t="s">
        <v>249</v>
      </c>
      <c r="F14" s="1" t="s">
        <v>195</v>
      </c>
      <c r="G14" s="1" t="s">
        <v>161</v>
      </c>
      <c r="H14" s="1" t="s">
        <v>166</v>
      </c>
      <c r="I14" s="1" t="s">
        <v>250</v>
      </c>
      <c r="J14" s="1" t="s">
        <v>30</v>
      </c>
      <c r="K14" s="1" t="s">
        <v>251</v>
      </c>
      <c r="L14" s="1" t="s">
        <v>251</v>
      </c>
      <c r="M14" s="1" t="s">
        <v>169</v>
      </c>
      <c r="N14" s="1" t="s">
        <v>169</v>
      </c>
      <c r="O14" s="1" t="s">
        <v>170</v>
      </c>
      <c r="P14" s="1" t="s">
        <v>171</v>
      </c>
      <c r="Q14" s="1" t="s">
        <v>172</v>
      </c>
      <c r="R14" s="1" t="s">
        <v>252</v>
      </c>
      <c r="S14" s="1" t="s">
        <v>174</v>
      </c>
      <c r="T14" s="1" t="s">
        <v>175</v>
      </c>
      <c r="U14" s="1" t="s">
        <v>176</v>
      </c>
    </row>
    <row r="15" s="1" customFormat="1" spans="1:21">
      <c r="A15" s="3">
        <v>17980912105</v>
      </c>
      <c r="B15" s="1" t="s">
        <v>253</v>
      </c>
      <c r="C15" s="1" t="s">
        <v>254</v>
      </c>
      <c r="D15" s="1" t="s">
        <v>255</v>
      </c>
      <c r="E15" s="1" t="s">
        <v>256</v>
      </c>
      <c r="F15" s="1" t="s">
        <v>232</v>
      </c>
      <c r="G15" s="1" t="s">
        <v>165</v>
      </c>
      <c r="H15" s="1" t="s">
        <v>166</v>
      </c>
      <c r="I15" s="1" t="s">
        <v>257</v>
      </c>
      <c r="J15" s="1" t="s">
        <v>30</v>
      </c>
      <c r="K15" s="1" t="s">
        <v>258</v>
      </c>
      <c r="L15" s="1" t="s">
        <v>258</v>
      </c>
      <c r="M15" s="1" t="s">
        <v>169</v>
      </c>
      <c r="N15" s="1" t="s">
        <v>169</v>
      </c>
      <c r="O15" s="1" t="s">
        <v>170</v>
      </c>
      <c r="P15" s="1" t="s">
        <v>171</v>
      </c>
      <c r="Q15" s="1" t="s">
        <v>172</v>
      </c>
      <c r="R15" s="1" t="s">
        <v>259</v>
      </c>
      <c r="S15" s="1" t="s">
        <v>174</v>
      </c>
      <c r="T15" s="1" t="s">
        <v>175</v>
      </c>
      <c r="U15" s="1" t="s">
        <v>176</v>
      </c>
    </row>
    <row r="16" s="1" customFormat="1" spans="1:21">
      <c r="A16" s="3">
        <v>17957092056</v>
      </c>
      <c r="B16" s="1" t="s">
        <v>260</v>
      </c>
      <c r="C16" s="1" t="s">
        <v>261</v>
      </c>
      <c r="D16" s="1" t="s">
        <v>262</v>
      </c>
      <c r="E16" s="1" t="s">
        <v>263</v>
      </c>
      <c r="F16" s="1" t="s">
        <v>232</v>
      </c>
      <c r="G16" s="1" t="s">
        <v>165</v>
      </c>
      <c r="H16" s="1" t="s">
        <v>166</v>
      </c>
      <c r="I16" s="1" t="s">
        <v>264</v>
      </c>
      <c r="J16" s="1" t="s">
        <v>30</v>
      </c>
      <c r="K16" s="1" t="s">
        <v>265</v>
      </c>
      <c r="L16" s="1" t="s">
        <v>265</v>
      </c>
      <c r="M16" s="1" t="s">
        <v>169</v>
      </c>
      <c r="N16" s="1" t="s">
        <v>169</v>
      </c>
      <c r="O16" s="1" t="s">
        <v>170</v>
      </c>
      <c r="P16" s="1" t="s">
        <v>171</v>
      </c>
      <c r="Q16" s="1" t="s">
        <v>172</v>
      </c>
      <c r="R16" s="1" t="s">
        <v>266</v>
      </c>
      <c r="S16" s="1" t="s">
        <v>174</v>
      </c>
      <c r="T16" s="1" t="s">
        <v>175</v>
      </c>
      <c r="U16" s="1" t="s">
        <v>176</v>
      </c>
    </row>
    <row r="17" s="1" customFormat="1" spans="1:21">
      <c r="A17" s="3">
        <v>17955598554</v>
      </c>
      <c r="B17" s="1" t="s">
        <v>260</v>
      </c>
      <c r="C17" s="1" t="s">
        <v>267</v>
      </c>
      <c r="D17" s="1" t="s">
        <v>268</v>
      </c>
      <c r="E17" s="1" t="s">
        <v>269</v>
      </c>
      <c r="F17" s="1" t="s">
        <v>161</v>
      </c>
      <c r="G17" s="1" t="s">
        <v>165</v>
      </c>
      <c r="H17" s="1" t="s">
        <v>166</v>
      </c>
      <c r="I17" s="1" t="s">
        <v>270</v>
      </c>
      <c r="J17" s="1" t="s">
        <v>30</v>
      </c>
      <c r="K17" s="1" t="s">
        <v>271</v>
      </c>
      <c r="L17" s="1" t="s">
        <v>271</v>
      </c>
      <c r="M17" s="1" t="s">
        <v>169</v>
      </c>
      <c r="N17" s="1" t="s">
        <v>169</v>
      </c>
      <c r="O17" s="1" t="s">
        <v>170</v>
      </c>
      <c r="P17" s="1" t="s">
        <v>171</v>
      </c>
      <c r="Q17" s="1" t="s">
        <v>172</v>
      </c>
      <c r="R17" s="1" t="s">
        <v>272</v>
      </c>
      <c r="S17" s="1" t="s">
        <v>174</v>
      </c>
      <c r="T17" s="1" t="s">
        <v>175</v>
      </c>
      <c r="U17" s="1" t="s">
        <v>176</v>
      </c>
    </row>
    <row r="18" s="1" customFormat="1" spans="1:21">
      <c r="A18" s="3">
        <v>17895613764</v>
      </c>
      <c r="B18" s="1" t="s">
        <v>273</v>
      </c>
      <c r="C18" s="1" t="s">
        <v>274</v>
      </c>
      <c r="D18" s="1" t="s">
        <v>275</v>
      </c>
      <c r="E18" s="1" t="s">
        <v>276</v>
      </c>
      <c r="F18" s="1" t="s">
        <v>219</v>
      </c>
      <c r="G18" s="1" t="s">
        <v>165</v>
      </c>
      <c r="H18" s="1" t="s">
        <v>166</v>
      </c>
      <c r="I18" s="1" t="s">
        <v>277</v>
      </c>
      <c r="J18" s="1" t="s">
        <v>30</v>
      </c>
      <c r="K18" s="1" t="s">
        <v>278</v>
      </c>
      <c r="L18" s="1" t="s">
        <v>278</v>
      </c>
      <c r="M18" s="1" t="s">
        <v>169</v>
      </c>
      <c r="N18" s="1" t="s">
        <v>169</v>
      </c>
      <c r="O18" s="1" t="s">
        <v>170</v>
      </c>
      <c r="P18" s="1" t="s">
        <v>171</v>
      </c>
      <c r="Q18" s="1" t="s">
        <v>172</v>
      </c>
      <c r="R18" s="1" t="s">
        <v>279</v>
      </c>
      <c r="S18" s="1" t="s">
        <v>174</v>
      </c>
      <c r="T18" s="1" t="s">
        <v>175</v>
      </c>
      <c r="U18" s="1" t="s">
        <v>176</v>
      </c>
    </row>
    <row r="19" s="1" customFormat="1" spans="1:21">
      <c r="A19" s="3">
        <v>17851801207</v>
      </c>
      <c r="B19" s="1" t="s">
        <v>280</v>
      </c>
      <c r="C19" s="1" t="s">
        <v>281</v>
      </c>
      <c r="D19" s="1" t="s">
        <v>282</v>
      </c>
      <c r="E19" s="1" t="s">
        <v>283</v>
      </c>
      <c r="F19" s="1" t="s">
        <v>284</v>
      </c>
      <c r="G19" s="1" t="s">
        <v>161</v>
      </c>
      <c r="H19" s="1" t="s">
        <v>166</v>
      </c>
      <c r="I19" s="1" t="s">
        <v>285</v>
      </c>
      <c r="J19" s="1" t="s">
        <v>30</v>
      </c>
      <c r="K19" s="1" t="s">
        <v>286</v>
      </c>
      <c r="L19" s="1" t="s">
        <v>286</v>
      </c>
      <c r="M19" s="1" t="s">
        <v>169</v>
      </c>
      <c r="N19" s="1" t="s">
        <v>169</v>
      </c>
      <c r="O19" s="1" t="s">
        <v>170</v>
      </c>
      <c r="P19" s="1" t="s">
        <v>171</v>
      </c>
      <c r="Q19" s="1" t="s">
        <v>172</v>
      </c>
      <c r="R19" s="1" t="s">
        <v>287</v>
      </c>
      <c r="S19" s="1" t="s">
        <v>174</v>
      </c>
      <c r="T19" s="1" t="s">
        <v>175</v>
      </c>
      <c r="U19" s="1" t="s">
        <v>176</v>
      </c>
    </row>
    <row r="20" s="1" customFormat="1" spans="1:21">
      <c r="A20" s="3">
        <v>17781471285</v>
      </c>
      <c r="B20" s="1" t="s">
        <v>288</v>
      </c>
      <c r="C20" s="1" t="s">
        <v>289</v>
      </c>
      <c r="D20" s="1" t="s">
        <v>290</v>
      </c>
      <c r="E20" s="1" t="s">
        <v>291</v>
      </c>
      <c r="F20" s="1" t="s">
        <v>292</v>
      </c>
      <c r="G20" s="1" t="s">
        <v>161</v>
      </c>
      <c r="H20" s="1" t="s">
        <v>166</v>
      </c>
      <c r="I20" s="1" t="s">
        <v>293</v>
      </c>
      <c r="J20" s="1" t="s">
        <v>30</v>
      </c>
      <c r="K20" s="1" t="s">
        <v>294</v>
      </c>
      <c r="L20" s="1" t="s">
        <v>170</v>
      </c>
      <c r="M20" s="1" t="s">
        <v>295</v>
      </c>
      <c r="N20" s="1" t="s">
        <v>296</v>
      </c>
      <c r="O20" s="1" t="s">
        <v>170</v>
      </c>
      <c r="P20" s="1" t="s">
        <v>171</v>
      </c>
      <c r="Q20" s="1" t="s">
        <v>172</v>
      </c>
      <c r="R20" s="1" t="s">
        <v>297</v>
      </c>
      <c r="S20" s="1" t="s">
        <v>174</v>
      </c>
      <c r="T20" s="1" t="s">
        <v>175</v>
      </c>
      <c r="U20" s="1" t="s">
        <v>176</v>
      </c>
    </row>
    <row r="21" s="1" customFormat="1" spans="1:21">
      <c r="A21" s="3">
        <v>17749807457</v>
      </c>
      <c r="B21" s="1" t="s">
        <v>298</v>
      </c>
      <c r="C21" s="1" t="s">
        <v>299</v>
      </c>
      <c r="D21" s="1" t="s">
        <v>300</v>
      </c>
      <c r="E21" s="1" t="s">
        <v>301</v>
      </c>
      <c r="F21" s="1" t="s">
        <v>161</v>
      </c>
      <c r="G21" s="1" t="s">
        <v>165</v>
      </c>
      <c r="H21" s="1" t="s">
        <v>166</v>
      </c>
      <c r="I21" s="1" t="s">
        <v>302</v>
      </c>
      <c r="J21" s="1" t="s">
        <v>30</v>
      </c>
      <c r="K21" s="1" t="s">
        <v>303</v>
      </c>
      <c r="L21" s="1" t="s">
        <v>303</v>
      </c>
      <c r="M21" s="1" t="s">
        <v>169</v>
      </c>
      <c r="N21" s="1" t="s">
        <v>169</v>
      </c>
      <c r="O21" s="1" t="s">
        <v>170</v>
      </c>
      <c r="P21" s="1" t="s">
        <v>171</v>
      </c>
      <c r="Q21" s="1" t="s">
        <v>172</v>
      </c>
      <c r="R21" s="1" t="s">
        <v>304</v>
      </c>
      <c r="S21" s="1" t="s">
        <v>174</v>
      </c>
      <c r="T21" s="1" t="s">
        <v>175</v>
      </c>
      <c r="U21" s="1" t="s">
        <v>176</v>
      </c>
    </row>
    <row r="22" s="1" customFormat="1" spans="1:21">
      <c r="A22" s="3">
        <v>17001093491</v>
      </c>
      <c r="B22" s="1" t="s">
        <v>305</v>
      </c>
      <c r="C22" s="1" t="s">
        <v>306</v>
      </c>
      <c r="D22" s="1" t="s">
        <v>307</v>
      </c>
      <c r="E22" s="1" t="s">
        <v>308</v>
      </c>
      <c r="F22" s="1" t="s">
        <v>195</v>
      </c>
      <c r="G22" s="1" t="s">
        <v>165</v>
      </c>
      <c r="H22" s="1" t="s">
        <v>166</v>
      </c>
      <c r="I22" s="1" t="s">
        <v>309</v>
      </c>
      <c r="J22" s="1" t="s">
        <v>30</v>
      </c>
      <c r="K22" s="1" t="s">
        <v>310</v>
      </c>
      <c r="L22" s="1" t="s">
        <v>170</v>
      </c>
      <c r="M22" s="1" t="s">
        <v>311</v>
      </c>
      <c r="N22" s="1" t="s">
        <v>312</v>
      </c>
      <c r="O22" s="1" t="s">
        <v>170</v>
      </c>
      <c r="P22" s="1" t="s">
        <v>171</v>
      </c>
      <c r="Q22" s="1" t="s">
        <v>172</v>
      </c>
      <c r="R22" s="1" t="s">
        <v>313</v>
      </c>
      <c r="S22" s="1" t="s">
        <v>174</v>
      </c>
      <c r="T22" s="1" t="s">
        <v>175</v>
      </c>
      <c r="U22" s="1" t="s">
        <v>176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2022-06-13T02:48:00Z</dcterms:created>
  <dcterms:modified xsi:type="dcterms:W3CDTF">2022-06-13T03:04:09Z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FFA2949EE0834DE08F00F046075668EF</vt:lpwstr>
  </property>
  <property fmtid="{D5CDD505-2E9C-101B-9397-08002B2CF9AE}" pid="3" name="KSOProductBuildVer">
    <vt:lpwstr>2052-11.1.0.11744</vt:lpwstr>
  </property>
</Properties>
</file>