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<sst xmlns="http://schemas.openxmlformats.org/spreadsheetml/2006/main" count="554" uniqueCount="196">
  <si>
    <t>去哪儿网酒店预付对账单</t>
  </si>
  <si>
    <t>供应商名称：</t>
  </si>
  <si>
    <t>汇趣住</t>
  </si>
  <si>
    <t>结算周期：</t>
  </si>
  <si>
    <t>2022-06-12至2022-06-13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</si>
  <si>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</si>
  <si>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</si>
  <si>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</si>
  <si>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</si>
  <si>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</si>
  <si>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</si>
  <si>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</si>
  <si>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</si>
  <si>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</si>
  <si>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</si>
  <si>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</si>
  <si>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</si>
  <si>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</si>
  <si>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</si>
  <si>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</si>
  <si>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¥1,966.00</t>
  </si>
  <si>
    <t>¥263.00</t>
  </si>
  <si>
    <t>¥1,703.00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</si>
  <si>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</si>
  <si>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</si>
  <si>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</si>
  <si>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</si>
  <si>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</si>
  <si>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</si>
  <si>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</si>
  <si>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</si>
  <si>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</si>
  <si>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</si>
  <si>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</si>
  <si>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</si>
  <si>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</si>
  <si>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</si>
  <si>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</si>
  <si>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</si>
  <si>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</si>
  <si>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</si>
  <si>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</si>
  <si>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</si>
  <si>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</si>
  <si>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</si>
  <si>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</si>
  <si>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</si>
  <si>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</si>
  <si>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</si>
  <si>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</si>
  <si>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</si>
  <si>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</si>
  <si>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</si>
  <si>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</si>
  <si>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</si>
  <si>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</si>
  <si>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</si>
  <si>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</si>
  <si>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</si>
  <si>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</si>
  <si>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</si>
  <si>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</si>
  <si>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</si>
  <si>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</si>
  <si>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</si>
  <si>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</si>
  <si>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</si>
  <si>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</si>
  <si>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</si>
  <si>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</si>
  <si>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103024151407</t>
  </si>
  <si>
    <t>酒店预付</t>
  </si>
  <si>
    <t>否</t>
  </si>
  <si>
    <t>普通</t>
  </si>
  <si>
    <t>437126452</t>
  </si>
  <si>
    <t>丽江独家记忆梦之恋客栈</t>
  </si>
  <si>
    <t>1639468</t>
  </si>
  <si>
    <t>黄潮</t>
  </si>
  <si>
    <t>2022-06-10</t>
  </si>
  <si>
    <t>2022-06-11</t>
  </si>
  <si>
    <t>2022-06-13</t>
  </si>
  <si>
    <t>¥66.00</t>
  </si>
  <si>
    <t>¥10.00</t>
  </si>
  <si>
    <t>¥56.00</t>
  </si>
  <si>
    <t>特惠大床房</t>
  </si>
  <si>
    <t>WEBSITE</t>
  </si>
  <si>
    <t>103024690277</t>
  </si>
  <si>
    <t>375509334</t>
  </si>
  <si>
    <t>维也纳国际酒店(贵阳清镇高原明珠店)</t>
  </si>
  <si>
    <t>马翊轩</t>
  </si>
  <si>
    <t>2022-06-12</t>
  </si>
  <si>
    <t>¥264.00</t>
  </si>
  <si>
    <t>¥35.00</t>
  </si>
  <si>
    <t>¥229.00</t>
  </si>
  <si>
    <t>标准大床房</t>
  </si>
  <si>
    <t>103024844455</t>
  </si>
  <si>
    <t>384510291</t>
  </si>
  <si>
    <t>沙湾和平宾馆</t>
  </si>
  <si>
    <t>热瓦安</t>
  </si>
  <si>
    <t>¥444.00</t>
  </si>
  <si>
    <t>¥60.00</t>
  </si>
  <si>
    <t>¥384.00</t>
  </si>
  <si>
    <t>三人间</t>
  </si>
  <si>
    <t>103025797780</t>
  </si>
  <si>
    <t>381734337</t>
  </si>
  <si>
    <t>维也纳国际酒店(南宁埌西地铁站店)</t>
  </si>
  <si>
    <t>黄奇芳</t>
  </si>
  <si>
    <t>¥236.00</t>
  </si>
  <si>
    <t>¥31.00</t>
  </si>
  <si>
    <t>¥205.00</t>
  </si>
  <si>
    <t>高级大床房</t>
  </si>
  <si>
    <t>103025897411</t>
  </si>
  <si>
    <t>417093068</t>
  </si>
  <si>
    <t>一支百合民宿Pro(合肥高铁南站罍街店)</t>
  </si>
  <si>
    <t>洪艺</t>
  </si>
  <si>
    <t>¥147.00</t>
  </si>
  <si>
    <t>¥20.00</t>
  </si>
  <si>
    <t>¥127.00</t>
  </si>
  <si>
    <t>兰桂坊智能大床房</t>
  </si>
  <si>
    <t>103023724340</t>
  </si>
  <si>
    <t>381738144</t>
  </si>
  <si>
    <t>维也纳3好酒店(佛山张槎店)</t>
  </si>
  <si>
    <t>王家伟</t>
  </si>
  <si>
    <t>2022-06-09</t>
  </si>
  <si>
    <t>¥440.00</t>
  </si>
  <si>
    <t>¥58.00</t>
  </si>
  <si>
    <t>¥382.00</t>
  </si>
  <si>
    <t>标准双人房</t>
  </si>
  <si>
    <t>103024644724</t>
  </si>
  <si>
    <t>375508620</t>
  </si>
  <si>
    <t>深圳圈子艺术客栈</t>
  </si>
  <si>
    <t>金绍锋</t>
  </si>
  <si>
    <t>¥369.00</t>
  </si>
  <si>
    <t>¥49.00</t>
  </si>
  <si>
    <t>¥320.00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</si>
  <si>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</si>
  <si>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</si>
  <si>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</si>
  <si>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</si>
  <si>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</si>
  <si>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</si>
  <si>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</si>
  <si>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</si>
  <si>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</si>
  <si>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</si>
  <si>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</si>
  <si>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A220614104348481</t>
  </si>
  <si>
    <r>
      <t>总计：</t>
    </r>
    <r>
      <rPr>
        <sz val="10"/>
        <rFont val="Arial"/>
        <charset val="134"/>
      </rPr>
      <t>1703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</si>
  <si>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</si>
  <si>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</si>
  <si>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</si>
  <si>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</si>
  <si>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</si>
  <si>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</si>
  <si>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</si>
  <si>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</si>
  <si>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</si>
  <si>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</si>
  <si>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</si>
  <si>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</si>
  <si>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</si>
  <si>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</si>
  <si>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</si>
  <si>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</si>
  <si>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</si>
  <si>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2585785</t>
  </si>
  <si>
    <t>合肥轻享锦城宾馆</t>
  </si>
  <si>
    <t>--</t>
  </si>
  <si>
    <t>127.00</t>
  </si>
  <si>
    <t>RMB</t>
  </si>
  <si>
    <t>0</t>
  </si>
  <si>
    <t>0.00</t>
  </si>
  <si>
    <t>汇趣住国内直连</t>
  </si>
  <si>
    <t>01.011247</t>
  </si>
  <si>
    <t>2022-06-11 09:59:24</t>
  </si>
  <si>
    <t>直连</t>
  </si>
  <si>
    <t>2585534</t>
  </si>
  <si>
    <t>205.00</t>
  </si>
  <si>
    <t>2022-06-11 02:30:14</t>
  </si>
  <si>
    <t>2585402</t>
  </si>
  <si>
    <t>维也纳国际酒店（贵阳清镇高原明珠店）</t>
  </si>
  <si>
    <t>229.00</t>
  </si>
  <si>
    <t>2022-06-10 23:58:58</t>
  </si>
  <si>
    <t>2584175</t>
  </si>
  <si>
    <t>和平宾馆</t>
  </si>
  <si>
    <t>384.00</t>
  </si>
  <si>
    <t>2022-06-10 12:30:47</t>
  </si>
  <si>
    <t>2583935</t>
  </si>
  <si>
    <t>320.00</t>
  </si>
  <si>
    <t>2022-06-10 10:04:40</t>
  </si>
  <si>
    <t>2583915</t>
  </si>
  <si>
    <t>56.00</t>
  </si>
  <si>
    <t>2022-06-10 09:56:20</t>
  </si>
  <si>
    <t>2582608</t>
  </si>
  <si>
    <t>382.00</t>
  </si>
  <si>
    <t>2022-06-09 15:33:21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</si>
</sst>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3" borderId="1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25" borderId="12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3</v>
      </c>
      <c r="N4" s="7" t="s">
        <v>78</v>
      </c>
      <c r="O4" s="7" t="s">
        <v>78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90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90</v>
      </c>
      <c r="P6" s="7" t="s">
        <v>80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2</v>
      </c>
      <c r="N7" s="7" t="s">
        <v>123</v>
      </c>
      <c r="O7" s="7" t="s">
        <v>79</v>
      </c>
      <c r="P7" s="7" t="s">
        <v>80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3</v>
      </c>
      <c r="N8" s="7" t="s">
        <v>78</v>
      </c>
      <c r="O8" s="7" t="s">
        <v>78</v>
      </c>
      <c r="P8" s="7" t="s">
        <v>80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94</v>
      </c>
      <c r="AF8" t="s">
        <v>85</v>
      </c>
      <c r="AG8" t="s">
        <v>72</v>
      </c>
      <c r="AH8" t="s">
        <v>19</v>
      </c>
    </row>
    <row r="9" customHeight="1" spans="1:32">
      <c r="A9" s="10" t="s">
        <v>135</v>
      </c>
      <c r="B9" s="10"/>
      <c r="C9" s="10" t="s">
        <v>136</v>
      </c>
      <c r="D9" s="10"/>
      <c r="E9" s="10"/>
      <c r="F9" s="10"/>
      <c r="G9" s="10" t="s">
        <v>136</v>
      </c>
      <c r="H9" s="10" t="s">
        <v>136</v>
      </c>
      <c r="I9" s="10" t="s">
        <v>136</v>
      </c>
      <c r="J9" s="10" t="s">
        <v>136</v>
      </c>
      <c r="K9" s="10" t="s">
        <v>136</v>
      </c>
      <c r="L9" s="10" t="s">
        <v>136</v>
      </c>
      <c r="M9" s="10" t="s">
        <v>136</v>
      </c>
      <c r="N9" s="10" t="s">
        <v>136</v>
      </c>
      <c r="O9" s="10" t="s">
        <v>136</v>
      </c>
      <c r="P9" s="10" t="s">
        <v>136</v>
      </c>
      <c r="Q9" s="10"/>
      <c r="R9" s="13" t="s">
        <v>20</v>
      </c>
      <c r="S9" s="13" t="s">
        <v>19</v>
      </c>
      <c r="T9" s="10" t="s">
        <v>136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136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137</v>
      </c>
      <c r="B1" s="4" t="s">
        <v>138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139</v>
      </c>
      <c r="H1" s="4" t="s">
        <v>140</v>
      </c>
      <c r="I1" s="4" t="s">
        <v>13</v>
      </c>
      <c r="J1" s="4" t="s">
        <v>17</v>
      </c>
      <c r="K1" s="4" t="s">
        <v>18</v>
      </c>
      <c r="L1" s="9" t="s">
        <v>141</v>
      </c>
      <c r="M1" s="4" t="s">
        <v>142</v>
      </c>
      <c r="N1" s="4" t="s">
        <v>143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56</v>
      </c>
      <c r="E2" t="str">
        <f>VLOOKUP(A2,HOP!A:L,12,0)</f>
        <v>56.00</v>
      </c>
      <c r="F2" t="str">
        <f>VLOOKUP(A2,HOP!A:C,3,0)</f>
        <v>2583915</v>
      </c>
      <c r="G2">
        <f>D2-E2</f>
        <v>0</v>
      </c>
      <c r="H2" t="str">
        <f>$H$1&amp;F2</f>
        <v>，2583915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229</v>
      </c>
      <c r="E3" t="str">
        <f>VLOOKUP(A3,HOP!A:L,12,0)</f>
        <v>229.00</v>
      </c>
      <c r="F3" t="str">
        <f>VLOOKUP(A3,HOP!A:C,3,0)</f>
        <v>2585402</v>
      </c>
      <c r="G3">
        <f t="shared" ref="G3:G8" si="0">D3-E3</f>
        <v>0</v>
      </c>
      <c r="H3" t="str">
        <f t="shared" ref="H3:H8" si="1">$H$1&amp;F3</f>
        <v>，2585402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78</v>
      </c>
      <c r="C4" s="7" t="s">
        <v>80</v>
      </c>
      <c r="D4" s="3">
        <v>384</v>
      </c>
      <c r="E4" t="str">
        <f>VLOOKUP(A4,HOP!A:L,12,0)</f>
        <v>384.00</v>
      </c>
      <c r="F4" t="str">
        <f>VLOOKUP(A4,HOP!A:C,3,0)</f>
        <v>2584175</v>
      </c>
      <c r="G4">
        <f t="shared" si="0"/>
        <v>0</v>
      </c>
      <c r="H4" t="str">
        <f t="shared" si="1"/>
        <v>，2584175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90</v>
      </c>
      <c r="C5" s="7" t="s">
        <v>80</v>
      </c>
      <c r="D5" s="3">
        <v>205</v>
      </c>
      <c r="E5" t="str">
        <f>VLOOKUP(A5,HOP!A:L,12,0)</f>
        <v>205.00</v>
      </c>
      <c r="F5" t="str">
        <f>VLOOKUP(A5,HOP!A:C,3,0)</f>
        <v>2585534</v>
      </c>
      <c r="G5">
        <f t="shared" si="0"/>
        <v>0</v>
      </c>
      <c r="H5" t="str">
        <f t="shared" si="1"/>
        <v>，2585534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90</v>
      </c>
      <c r="C6" s="7" t="s">
        <v>80</v>
      </c>
      <c r="D6" s="3">
        <v>127</v>
      </c>
      <c r="E6" t="str">
        <f>VLOOKUP(A6,HOP!A:L,12,0)</f>
        <v>127.00</v>
      </c>
      <c r="F6" t="str">
        <f>VLOOKUP(A6,HOP!A:C,3,0)</f>
        <v>2585785</v>
      </c>
      <c r="G6">
        <f t="shared" si="0"/>
        <v>0</v>
      </c>
      <c r="H6" t="str">
        <f t="shared" si="1"/>
        <v>，2585785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382</v>
      </c>
      <c r="E7" t="str">
        <f>VLOOKUP(A7,HOP!A:L,12,0)</f>
        <v>382.00</v>
      </c>
      <c r="F7" t="str">
        <f>VLOOKUP(A7,HOP!A:C,3,0)</f>
        <v>2582608</v>
      </c>
      <c r="G7">
        <f t="shared" si="0"/>
        <v>0</v>
      </c>
      <c r="H7" t="str">
        <f t="shared" si="1"/>
        <v>，2582608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78</v>
      </c>
      <c r="C8" s="7" t="s">
        <v>80</v>
      </c>
      <c r="D8" s="3">
        <v>320</v>
      </c>
      <c r="E8" t="str">
        <f>VLOOKUP(A8,HOP!A:L,12,0)</f>
        <v>320.00</v>
      </c>
      <c r="F8" t="str">
        <f>VLOOKUP(A8,HOP!A:C,3,0)</f>
        <v>2583935</v>
      </c>
      <c r="G8">
        <f t="shared" si="0"/>
        <v>0</v>
      </c>
      <c r="H8" t="str">
        <f t="shared" si="1"/>
        <v>，2583935</v>
      </c>
      <c r="I8" t="str">
        <f>VLOOKUP(A8,HOP!A:U,21,0)</f>
        <v>直连</v>
      </c>
    </row>
    <row r="10" spans="4:4">
      <c r="D10" s="3">
        <f>SUM(D2:D9)</f>
        <v>1703</v>
      </c>
    </row>
    <row r="11" ht="14.25" spans="4:4">
      <c r="D11" s="8" t="s">
        <v>22</v>
      </c>
    </row>
    <row r="15" spans="1:1">
      <c r="A15" t="s">
        <v>146</v>
      </c>
    </row>
    <row r="16" spans="1:1">
      <c r="A16" s="5" t="s">
        <v>147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148</v>
      </c>
      <c r="B1" s="2" t="s">
        <v>149</v>
      </c>
      <c r="C1" s="2" t="s">
        <v>150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  <c r="U1" s="2" t="s">
        <v>164</v>
      </c>
    </row>
    <row r="2" s="1" customFormat="1" spans="1:21">
      <c r="A2" s="1" t="s">
        <v>111</v>
      </c>
      <c r="B2" s="1" t="s">
        <v>79</v>
      </c>
      <c r="C2" s="1" t="s">
        <v>165</v>
      </c>
      <c r="D2" s="1" t="s">
        <v>166</v>
      </c>
      <c r="E2" s="1" t="s">
        <v>114</v>
      </c>
      <c r="F2" s="1" t="s">
        <v>90</v>
      </c>
      <c r="G2" s="1" t="s">
        <v>80</v>
      </c>
      <c r="H2" s="1" t="s">
        <v>167</v>
      </c>
      <c r="I2" s="1" t="s">
        <v>168</v>
      </c>
      <c r="J2" s="1" t="s">
        <v>169</v>
      </c>
      <c r="K2" s="1" t="s">
        <v>168</v>
      </c>
      <c r="L2" s="1" t="s">
        <v>168</v>
      </c>
      <c r="M2" s="1" t="s">
        <v>170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72</v>
      </c>
      <c r="T2" s="1" t="s">
        <v>34</v>
      </c>
      <c r="U2" s="1" t="s">
        <v>175</v>
      </c>
    </row>
    <row r="3" s="1" customFormat="1" spans="1:21">
      <c r="A3" s="1" t="s">
        <v>103</v>
      </c>
      <c r="B3" s="1" t="s">
        <v>79</v>
      </c>
      <c r="C3" s="1" t="s">
        <v>176</v>
      </c>
      <c r="D3" s="1" t="s">
        <v>105</v>
      </c>
      <c r="E3" s="1" t="s">
        <v>106</v>
      </c>
      <c r="F3" s="1" t="s">
        <v>90</v>
      </c>
      <c r="G3" s="1" t="s">
        <v>80</v>
      </c>
      <c r="H3" s="1" t="s">
        <v>167</v>
      </c>
      <c r="I3" s="1" t="s">
        <v>177</v>
      </c>
      <c r="J3" s="1" t="s">
        <v>169</v>
      </c>
      <c r="K3" s="1" t="s">
        <v>177</v>
      </c>
      <c r="L3" s="1" t="s">
        <v>177</v>
      </c>
      <c r="M3" s="1" t="s">
        <v>170</v>
      </c>
      <c r="N3" s="1" t="s">
        <v>170</v>
      </c>
      <c r="O3" s="1" t="s">
        <v>171</v>
      </c>
      <c r="P3" s="1" t="s">
        <v>172</v>
      </c>
      <c r="Q3" s="1" t="s">
        <v>173</v>
      </c>
      <c r="R3" s="1" t="s">
        <v>178</v>
      </c>
      <c r="S3" s="1" t="s">
        <v>72</v>
      </c>
      <c r="T3" s="1" t="s">
        <v>34</v>
      </c>
      <c r="U3" s="1" t="s">
        <v>175</v>
      </c>
    </row>
    <row r="4" s="1" customFormat="1" spans="1:21">
      <c r="A4" s="1" t="s">
        <v>86</v>
      </c>
      <c r="B4" s="1" t="s">
        <v>78</v>
      </c>
      <c r="C4" s="1" t="s">
        <v>179</v>
      </c>
      <c r="D4" s="1" t="s">
        <v>180</v>
      </c>
      <c r="E4" s="1" t="s">
        <v>89</v>
      </c>
      <c r="F4" s="1" t="s">
        <v>90</v>
      </c>
      <c r="G4" s="1" t="s">
        <v>80</v>
      </c>
      <c r="H4" s="1" t="s">
        <v>167</v>
      </c>
      <c r="I4" s="1" t="s">
        <v>181</v>
      </c>
      <c r="J4" s="1" t="s">
        <v>169</v>
      </c>
      <c r="K4" s="1" t="s">
        <v>181</v>
      </c>
      <c r="L4" s="1" t="s">
        <v>181</v>
      </c>
      <c r="M4" s="1" t="s">
        <v>170</v>
      </c>
      <c r="N4" s="1" t="s">
        <v>170</v>
      </c>
      <c r="O4" s="1" t="s">
        <v>171</v>
      </c>
      <c r="P4" s="1" t="s">
        <v>172</v>
      </c>
      <c r="Q4" s="1" t="s">
        <v>173</v>
      </c>
      <c r="R4" s="1" t="s">
        <v>182</v>
      </c>
      <c r="S4" s="1" t="s">
        <v>72</v>
      </c>
      <c r="T4" s="1" t="s">
        <v>34</v>
      </c>
      <c r="U4" s="1" t="s">
        <v>175</v>
      </c>
    </row>
    <row r="5" s="1" customFormat="1" spans="1:21">
      <c r="A5" s="1" t="s">
        <v>95</v>
      </c>
      <c r="B5" s="1" t="s">
        <v>78</v>
      </c>
      <c r="C5" s="1" t="s">
        <v>183</v>
      </c>
      <c r="D5" s="1" t="s">
        <v>184</v>
      </c>
      <c r="E5" s="1" t="s">
        <v>98</v>
      </c>
      <c r="F5" s="1" t="s">
        <v>78</v>
      </c>
      <c r="G5" s="1" t="s">
        <v>80</v>
      </c>
      <c r="H5" s="1" t="s">
        <v>167</v>
      </c>
      <c r="I5" s="1" t="s">
        <v>185</v>
      </c>
      <c r="J5" s="1" t="s">
        <v>169</v>
      </c>
      <c r="K5" s="1" t="s">
        <v>185</v>
      </c>
      <c r="L5" s="1" t="s">
        <v>185</v>
      </c>
      <c r="M5" s="1" t="s">
        <v>170</v>
      </c>
      <c r="N5" s="1" t="s">
        <v>170</v>
      </c>
      <c r="O5" s="1" t="s">
        <v>171</v>
      </c>
      <c r="P5" s="1" t="s">
        <v>172</v>
      </c>
      <c r="Q5" s="1" t="s">
        <v>173</v>
      </c>
      <c r="R5" s="1" t="s">
        <v>186</v>
      </c>
      <c r="S5" s="1" t="s">
        <v>72</v>
      </c>
      <c r="T5" s="1" t="s">
        <v>34</v>
      </c>
      <c r="U5" s="1" t="s">
        <v>175</v>
      </c>
    </row>
    <row r="6" s="1" customFormat="1" spans="1:21">
      <c r="A6" s="1" t="s">
        <v>128</v>
      </c>
      <c r="B6" s="1" t="s">
        <v>78</v>
      </c>
      <c r="C6" s="1" t="s">
        <v>187</v>
      </c>
      <c r="D6" s="1" t="s">
        <v>130</v>
      </c>
      <c r="E6" s="1" t="s">
        <v>131</v>
      </c>
      <c r="F6" s="1" t="s">
        <v>78</v>
      </c>
      <c r="G6" s="1" t="s">
        <v>80</v>
      </c>
      <c r="H6" s="1" t="s">
        <v>167</v>
      </c>
      <c r="I6" s="1" t="s">
        <v>188</v>
      </c>
      <c r="J6" s="1" t="s">
        <v>169</v>
      </c>
      <c r="K6" s="1" t="s">
        <v>188</v>
      </c>
      <c r="L6" s="1" t="s">
        <v>188</v>
      </c>
      <c r="M6" s="1" t="s">
        <v>170</v>
      </c>
      <c r="N6" s="1" t="s">
        <v>170</v>
      </c>
      <c r="O6" s="1" t="s">
        <v>171</v>
      </c>
      <c r="P6" s="1" t="s">
        <v>172</v>
      </c>
      <c r="Q6" s="1" t="s">
        <v>173</v>
      </c>
      <c r="R6" s="1" t="s">
        <v>189</v>
      </c>
      <c r="S6" s="1" t="s">
        <v>72</v>
      </c>
      <c r="T6" s="1" t="s">
        <v>34</v>
      </c>
      <c r="U6" s="1" t="s">
        <v>175</v>
      </c>
    </row>
    <row r="7" s="1" customFormat="1" spans="1:21">
      <c r="A7" s="1" t="s">
        <v>70</v>
      </c>
      <c r="B7" s="1" t="s">
        <v>78</v>
      </c>
      <c r="C7" s="1" t="s">
        <v>190</v>
      </c>
      <c r="D7" s="1" t="s">
        <v>75</v>
      </c>
      <c r="E7" s="1" t="s">
        <v>77</v>
      </c>
      <c r="F7" s="1" t="s">
        <v>79</v>
      </c>
      <c r="G7" s="1" t="s">
        <v>80</v>
      </c>
      <c r="H7" s="1" t="s">
        <v>167</v>
      </c>
      <c r="I7" s="1" t="s">
        <v>191</v>
      </c>
      <c r="J7" s="1" t="s">
        <v>169</v>
      </c>
      <c r="K7" s="1" t="s">
        <v>191</v>
      </c>
      <c r="L7" s="1" t="s">
        <v>191</v>
      </c>
      <c r="M7" s="1" t="s">
        <v>170</v>
      </c>
      <c r="N7" s="1" t="s">
        <v>170</v>
      </c>
      <c r="O7" s="1" t="s">
        <v>171</v>
      </c>
      <c r="P7" s="1" t="s">
        <v>172</v>
      </c>
      <c r="Q7" s="1" t="s">
        <v>173</v>
      </c>
      <c r="R7" s="1" t="s">
        <v>192</v>
      </c>
      <c r="S7" s="1" t="s">
        <v>72</v>
      </c>
      <c r="T7" s="1" t="s">
        <v>34</v>
      </c>
      <c r="U7" s="1" t="s">
        <v>175</v>
      </c>
    </row>
    <row r="8" s="1" customFormat="1" spans="1:21">
      <c r="A8" s="1" t="s">
        <v>119</v>
      </c>
      <c r="B8" s="1" t="s">
        <v>123</v>
      </c>
      <c r="C8" s="1" t="s">
        <v>193</v>
      </c>
      <c r="D8" s="1" t="s">
        <v>121</v>
      </c>
      <c r="E8" s="1" t="s">
        <v>122</v>
      </c>
      <c r="F8" s="1" t="s">
        <v>79</v>
      </c>
      <c r="G8" s="1" t="s">
        <v>80</v>
      </c>
      <c r="H8" s="1" t="s">
        <v>167</v>
      </c>
      <c r="I8" s="1" t="s">
        <v>194</v>
      </c>
      <c r="J8" s="1" t="s">
        <v>169</v>
      </c>
      <c r="K8" s="1" t="s">
        <v>194</v>
      </c>
      <c r="L8" s="1" t="s">
        <v>194</v>
      </c>
      <c r="M8" s="1" t="s">
        <v>170</v>
      </c>
      <c r="N8" s="1" t="s">
        <v>170</v>
      </c>
      <c r="O8" s="1" t="s">
        <v>171</v>
      </c>
      <c r="P8" s="1" t="s">
        <v>172</v>
      </c>
      <c r="Q8" s="1" t="s">
        <v>173</v>
      </c>
      <c r="R8" s="1" t="s">
        <v>195</v>
      </c>
      <c r="S8" s="1" t="s">
        <v>72</v>
      </c>
      <c r="T8" s="1" t="s">
        <v>34</v>
      </c>
      <c r="U8" s="1" t="s">
        <v>175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2022-06-14T02:40:32Z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4BBB1ACD28944C5893AE516D00CED1EA</vt:lpwstr>
  </property>
</Properties>
</file>