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<sst xmlns="http://schemas.openxmlformats.org/spreadsheetml/2006/main" count="669" uniqueCount="232">
  <si>
    <t>去哪儿网酒店预付对账单</t>
  </si>
  <si>
    <t>供应商名称：</t>
  </si>
  <si>
    <t>港丰国际</t>
  </si>
  <si>
    <t>结算周期：</t>
  </si>
  <si>
    <t>2022-06-06至2022-06-12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</si>
  <si>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</si>
  <si>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</si>
  <si>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</si>
  <si>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</si>
  <si>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</si>
  <si>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</si>
  <si>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</si>
  <si>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</si>
  <si>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</si>
  <si>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</si>
  <si>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</si>
  <si>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</si>
  <si>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</si>
  <si>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</si>
  <si>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</si>
  <si>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¥11,933.00</t>
  </si>
  <si>
    <t>¥1,218.00</t>
  </si>
  <si>
    <t>¥10,715.00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</si>
  <si>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</si>
  <si>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</si>
  <si>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</si>
  <si>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</si>
  <si>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</si>
  <si>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</si>
  <si>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</si>
  <si>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</si>
  <si>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</si>
  <si>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</si>
  <si>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</si>
  <si>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</si>
  <si>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</si>
  <si>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</si>
  <si>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</si>
  <si>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</si>
  <si>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</si>
  <si>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</si>
  <si>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</si>
  <si>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</si>
  <si>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</si>
  <si>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</si>
  <si>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</si>
  <si>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</si>
  <si>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</si>
  <si>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</si>
  <si>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</si>
  <si>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</si>
  <si>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</si>
  <si>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</si>
  <si>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</si>
  <si>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</si>
  <si>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</si>
  <si>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</si>
  <si>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</si>
  <si>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</si>
  <si>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</si>
  <si>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</si>
  <si>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</si>
  <si>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</si>
  <si>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</si>
  <si>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</si>
  <si>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</si>
  <si>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</si>
  <si>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</si>
  <si>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</si>
  <si>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703002621012</t>
  </si>
  <si>
    <t>2556362</t>
  </si>
  <si>
    <t>酒店预付</t>
  </si>
  <si>
    <t>否</t>
  </si>
  <si>
    <t>普通</t>
  </si>
  <si>
    <t>821123647</t>
  </si>
  <si>
    <t>釜山南凡德寇酒店</t>
  </si>
  <si>
    <t>1619975</t>
  </si>
  <si>
    <t>XU/WANJIAO</t>
  </si>
  <si>
    <t>2022-05-19</t>
  </si>
  <si>
    <t>2022-06-05</t>
  </si>
  <si>
    <t>2022-06-06</t>
  </si>
  <si>
    <t>¥337.00</t>
  </si>
  <si>
    <t>¥38.00</t>
  </si>
  <si>
    <t>¥299.00</t>
  </si>
  <si>
    <t>deluxe double bed room</t>
  </si>
  <si>
    <t>WEBSITE</t>
  </si>
  <si>
    <t>702988774789</t>
  </si>
  <si>
    <t>2538282</t>
  </si>
  <si>
    <t>855704837</t>
  </si>
  <si>
    <t>克幕居家酒店</t>
  </si>
  <si>
    <t>Chong/HouCheong|HouCheong/Chong</t>
  </si>
  <si>
    <t>2022-05-05</t>
  </si>
  <si>
    <t>2022-06-04</t>
  </si>
  <si>
    <t>2022-06-08</t>
  </si>
  <si>
    <t>¥1,816.00</t>
  </si>
  <si>
    <t>¥192.00</t>
  </si>
  <si>
    <t>¥1,624.00</t>
  </si>
  <si>
    <t>Thinker Two Type 1</t>
  </si>
  <si>
    <t>703020571011</t>
  </si>
  <si>
    <t>2578082</t>
  </si>
  <si>
    <t>158560718</t>
  </si>
  <si>
    <t>曼谷铂尔曼皇权酒店 (SHA Plus+)</t>
  </si>
  <si>
    <t>CHENG/YOURONG|JIANG/XIAODAN</t>
  </si>
  <si>
    <t>2022-06-10</t>
  </si>
  <si>
    <t>¥938.00</t>
  </si>
  <si>
    <t>¥96.00</t>
  </si>
  <si>
    <t>¥842.00</t>
  </si>
  <si>
    <t>Superior Room</t>
  </si>
  <si>
    <t>703022573448</t>
  </si>
  <si>
    <t>2581120</t>
  </si>
  <si>
    <t>WU/JINYUAN</t>
  </si>
  <si>
    <t>2022-06-09</t>
  </si>
  <si>
    <t>¥475.00</t>
  </si>
  <si>
    <t>¥48.00</t>
  </si>
  <si>
    <t>¥427.00</t>
  </si>
  <si>
    <t>703022785911</t>
  </si>
  <si>
    <t>2580922</t>
  </si>
  <si>
    <t>861559874</t>
  </si>
  <si>
    <t>曼谷新浩中央酒店，IHG 酒店 (SHA Extra Plus)</t>
  </si>
  <si>
    <t>LI/SHITAI</t>
  </si>
  <si>
    <t>¥1,064.00</t>
  </si>
  <si>
    <t>¥94.00</t>
  </si>
  <si>
    <t>¥970.00</t>
  </si>
  <si>
    <t>1 King Bed Standard</t>
  </si>
  <si>
    <t>703024708188</t>
  </si>
  <si>
    <t>2583889</t>
  </si>
  <si>
    <t>207767438</t>
  </si>
  <si>
    <t>旧金山机场海湾希尔顿酒店</t>
  </si>
  <si>
    <t>TANG/GUANYUAN</t>
  </si>
  <si>
    <t>2022-06-11</t>
  </si>
  <si>
    <t>¥1,344.00</t>
  </si>
  <si>
    <t>¥134.00</t>
  </si>
  <si>
    <t>¥1,210.00</t>
  </si>
  <si>
    <t>deluxe king bed room</t>
  </si>
  <si>
    <t>703017441183</t>
  </si>
  <si>
    <t>2575810</t>
  </si>
  <si>
    <t>158578973</t>
  </si>
  <si>
    <t>芭堤雅格兰德中心点酒店 (SHA Extra plus)</t>
  </si>
  <si>
    <t>Vikash/Gaddhyan</t>
  </si>
  <si>
    <t>2022-06-03</t>
  </si>
  <si>
    <t>2022-06-12</t>
  </si>
  <si>
    <t>¥1,244.00</t>
  </si>
  <si>
    <t>¥120.00</t>
  </si>
  <si>
    <t>¥1,124.00</t>
  </si>
  <si>
    <t>Deluxe Sea-view</t>
  </si>
  <si>
    <t>703023793092</t>
  </si>
  <si>
    <t>2583463</t>
  </si>
  <si>
    <t>HUANG/QIAOYUN|ZHAN/ZIMO|ZHAN/LIEQIANG|HUANG/ZHENLONG|CHEA/SENG</t>
  </si>
  <si>
    <t>¥1,839.00</t>
  </si>
  <si>
    <t>¥186.00</t>
  </si>
  <si>
    <t>¥1,653.00</t>
  </si>
  <si>
    <t>Superior Sea View Room</t>
  </si>
  <si>
    <t>703024006917</t>
  </si>
  <si>
    <t>2584927</t>
  </si>
  <si>
    <t>233677991</t>
  </si>
  <si>
    <t>皇家国家酒店</t>
  </si>
  <si>
    <t>LI/FANBANG|XIAO/YUTONG</t>
  </si>
  <si>
    <t>¥2,876.00</t>
  </si>
  <si>
    <t>¥310.00</t>
  </si>
  <si>
    <t>¥2,566.00</t>
  </si>
  <si>
    <t>City Sleeper Twin Or King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</si>
  <si>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</si>
  <si>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</si>
  <si>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</si>
  <si>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</si>
  <si>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</si>
  <si>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</si>
  <si>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</si>
  <si>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</si>
  <si>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</si>
  <si>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</si>
  <si>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</si>
  <si>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A220614103218481</t>
  </si>
  <si>
    <t>A220614103239481</t>
  </si>
  <si>
    <r>
      <t>总计：</t>
    </r>
    <r>
      <rPr>
        <sz val="10"/>
        <rFont val="Arial"/>
        <charset val="134"/>
      </rPr>
      <t>10715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</si>
  <si>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</si>
  <si>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</si>
  <si>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</si>
  <si>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</si>
  <si>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</si>
  <si>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</si>
  <si>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</si>
  <si>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</si>
  <si>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</si>
  <si>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</si>
  <si>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</si>
  <si>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</si>
  <si>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</si>
  <si>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</si>
  <si>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</si>
  <si>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</si>
  <si>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</si>
  <si>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伦敦英国皇家酒店</t>
  </si>
  <si>
    <t>LI FANBANG,XIAO YUTONG</t>
  </si>
  <si>
    <t>退房日周结</t>
  </si>
  <si>
    <t>2566.00</t>
  </si>
  <si>
    <t>RMB</t>
  </si>
  <si>
    <t>0</t>
  </si>
  <si>
    <t>0.00</t>
  </si>
  <si>
    <t>去哪儿直连</t>
  </si>
  <si>
    <t>31</t>
  </si>
  <si>
    <t>2022-06-10 19:17:03</t>
  </si>
  <si>
    <t>汇智国际旅游发展有限公司</t>
  </si>
  <si>
    <t>直连</t>
  </si>
  <si>
    <t>TANG GUANYUAN</t>
  </si>
  <si>
    <t>1210.00</t>
  </si>
  <si>
    <t>2022-06-10 09:33:17</t>
  </si>
  <si>
    <t>芭堤雅格兰德中心点酒店</t>
  </si>
  <si>
    <t>HUANG QIAOYUN,ZHAN ZIMO,ZHAN LIEQIANG,HUANG ZHENLONG,CHEA SENG</t>
  </si>
  <si>
    <t>1653.00</t>
  </si>
  <si>
    <t>2022-06-10 11:06:51</t>
  </si>
  <si>
    <t>直采</t>
  </si>
  <si>
    <t>曼谷铂尔曼皇权酒店</t>
  </si>
  <si>
    <t>WU JINYUAN</t>
  </si>
  <si>
    <t>427.00</t>
  </si>
  <si>
    <t>2022-06-08 15:34:18</t>
  </si>
  <si>
    <t>曼谷新浩中央酒店，IHG 酒店  (SHA Extra Plus)</t>
  </si>
  <si>
    <t>LI SHITAI</t>
  </si>
  <si>
    <t>970.00</t>
  </si>
  <si>
    <t>2022-06-08 11:54:18</t>
  </si>
  <si>
    <t>CHENG YOURONG,JIANG XIAODAN</t>
  </si>
  <si>
    <t>842.00</t>
  </si>
  <si>
    <t>2022-06-06 13:32:29</t>
  </si>
  <si>
    <t>Vikash Gaddhyan</t>
  </si>
  <si>
    <t>1124.00</t>
  </si>
  <si>
    <t>2022-06-04 09:54:52</t>
  </si>
  <si>
    <t>XU WANJIAO</t>
  </si>
  <si>
    <t>299.00</t>
  </si>
  <si>
    <t>2022-05-19 14:52:46</t>
  </si>
  <si>
    <t>Chong HouCheong,HouCheong Chong</t>
  </si>
  <si>
    <t>1624.00</t>
  </si>
  <si>
    <t>2022-05-05 14:04:58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</si>
</sst>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6" borderId="12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4" fillId="18" borderId="16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6" fillId="18" borderId="11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7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7" t="s">
        <v>19</v>
      </c>
      <c r="K5" s="7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7" t="s">
        <v>19</v>
      </c>
      <c r="K8" s="7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 t="s">
        <v>70</v>
      </c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1</v>
      </c>
      <c r="N2" s="6" t="s">
        <v>78</v>
      </c>
      <c r="O2" s="6" t="s">
        <v>79</v>
      </c>
      <c r="P2" s="6" t="s">
        <v>80</v>
      </c>
      <c r="Q2" s="6"/>
      <c r="R2" s="11" t="s">
        <v>81</v>
      </c>
      <c r="S2" s="12" t="s">
        <v>19</v>
      </c>
      <c r="T2" s="6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5" t="s">
        <v>86</v>
      </c>
      <c r="B3" s="5" t="s">
        <v>87</v>
      </c>
      <c r="C3" s="5" t="s">
        <v>71</v>
      </c>
      <c r="D3" s="5" t="s">
        <v>72</v>
      </c>
      <c r="E3" s="5" t="s">
        <v>73</v>
      </c>
      <c r="F3" s="5" t="s">
        <v>72</v>
      </c>
      <c r="G3" s="5" t="s">
        <v>88</v>
      </c>
      <c r="H3" s="6" t="s">
        <v>89</v>
      </c>
      <c r="I3" s="6" t="s">
        <v>76</v>
      </c>
      <c r="J3" s="6" t="s">
        <v>2</v>
      </c>
      <c r="K3" s="6" t="s">
        <v>90</v>
      </c>
      <c r="L3" s="6">
        <v>2</v>
      </c>
      <c r="M3" s="6">
        <v>4</v>
      </c>
      <c r="N3" s="6" t="s">
        <v>91</v>
      </c>
      <c r="O3" s="6" t="s">
        <v>92</v>
      </c>
      <c r="P3" s="6" t="s">
        <v>93</v>
      </c>
      <c r="Q3" s="6"/>
      <c r="R3" s="11" t="s">
        <v>94</v>
      </c>
      <c r="S3" s="12" t="s">
        <v>19</v>
      </c>
      <c r="T3" s="6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85</v>
      </c>
      <c r="AG3" t="s">
        <v>72</v>
      </c>
      <c r="AH3" t="s">
        <v>19</v>
      </c>
    </row>
    <row r="4" ht="14.25" customHeight="1" spans="1:34">
      <c r="A4" s="5" t="s">
        <v>98</v>
      </c>
      <c r="B4" s="5" t="s">
        <v>99</v>
      </c>
      <c r="C4" s="5" t="s">
        <v>71</v>
      </c>
      <c r="D4" s="5" t="s">
        <v>72</v>
      </c>
      <c r="E4" s="5" t="s">
        <v>73</v>
      </c>
      <c r="F4" s="5" t="s">
        <v>72</v>
      </c>
      <c r="G4" s="5" t="s">
        <v>100</v>
      </c>
      <c r="H4" s="6" t="s">
        <v>101</v>
      </c>
      <c r="I4" s="6" t="s">
        <v>76</v>
      </c>
      <c r="J4" s="6" t="s">
        <v>2</v>
      </c>
      <c r="K4" s="6" t="s">
        <v>102</v>
      </c>
      <c r="L4" s="6">
        <v>1</v>
      </c>
      <c r="M4" s="6">
        <v>2</v>
      </c>
      <c r="N4" s="6" t="s">
        <v>80</v>
      </c>
      <c r="O4" s="6" t="s">
        <v>93</v>
      </c>
      <c r="P4" s="6" t="s">
        <v>103</v>
      </c>
      <c r="Q4" s="6"/>
      <c r="R4" s="11" t="s">
        <v>104</v>
      </c>
      <c r="S4" s="12" t="s">
        <v>19</v>
      </c>
      <c r="T4" s="6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85</v>
      </c>
      <c r="AG4" t="s">
        <v>72</v>
      </c>
      <c r="AH4" t="s">
        <v>19</v>
      </c>
    </row>
    <row r="5" ht="14.25" customHeight="1" spans="1:34">
      <c r="A5" s="5" t="s">
        <v>108</v>
      </c>
      <c r="B5" s="5" t="s">
        <v>109</v>
      </c>
      <c r="C5" s="5" t="s">
        <v>71</v>
      </c>
      <c r="D5" s="5" t="s">
        <v>72</v>
      </c>
      <c r="E5" s="5" t="s">
        <v>73</v>
      </c>
      <c r="F5" s="5" t="s">
        <v>72</v>
      </c>
      <c r="G5" s="5" t="s">
        <v>100</v>
      </c>
      <c r="H5" s="6" t="s">
        <v>101</v>
      </c>
      <c r="I5" s="6" t="s">
        <v>76</v>
      </c>
      <c r="J5" s="6" t="s">
        <v>2</v>
      </c>
      <c r="K5" s="6" t="s">
        <v>110</v>
      </c>
      <c r="L5" s="6">
        <v>1</v>
      </c>
      <c r="M5" s="6">
        <v>1</v>
      </c>
      <c r="N5" s="6" t="s">
        <v>93</v>
      </c>
      <c r="O5" s="6" t="s">
        <v>111</v>
      </c>
      <c r="P5" s="6" t="s">
        <v>103</v>
      </c>
      <c r="Q5" s="6"/>
      <c r="R5" s="11" t="s">
        <v>112</v>
      </c>
      <c r="S5" s="12" t="s">
        <v>19</v>
      </c>
      <c r="T5" s="6"/>
      <c r="U5" s="11" t="s">
        <v>19</v>
      </c>
      <c r="V5" s="11" t="s">
        <v>112</v>
      </c>
      <c r="W5" s="12" t="s">
        <v>113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114</v>
      </c>
      <c r="AD5" t="s">
        <v>6</v>
      </c>
      <c r="AE5" t="s">
        <v>107</v>
      </c>
      <c r="AF5" t="s">
        <v>85</v>
      </c>
      <c r="AG5" t="s">
        <v>72</v>
      </c>
      <c r="AH5" t="s">
        <v>19</v>
      </c>
    </row>
    <row r="6" ht="14.25" customHeight="1" spans="1:34">
      <c r="A6" s="5" t="s">
        <v>115</v>
      </c>
      <c r="B6" s="5" t="s">
        <v>116</v>
      </c>
      <c r="C6" s="5" t="s">
        <v>71</v>
      </c>
      <c r="D6" s="5" t="s">
        <v>72</v>
      </c>
      <c r="E6" s="5" t="s">
        <v>73</v>
      </c>
      <c r="F6" s="5" t="s">
        <v>72</v>
      </c>
      <c r="G6" s="5" t="s">
        <v>117</v>
      </c>
      <c r="H6" s="6" t="s">
        <v>118</v>
      </c>
      <c r="I6" s="6" t="s">
        <v>76</v>
      </c>
      <c r="J6" s="6" t="s">
        <v>2</v>
      </c>
      <c r="K6" s="6" t="s">
        <v>119</v>
      </c>
      <c r="L6" s="6">
        <v>1</v>
      </c>
      <c r="M6" s="6">
        <v>2</v>
      </c>
      <c r="N6" s="6" t="s">
        <v>93</v>
      </c>
      <c r="O6" s="6" t="s">
        <v>93</v>
      </c>
      <c r="P6" s="6" t="s">
        <v>103</v>
      </c>
      <c r="Q6" s="6"/>
      <c r="R6" s="11" t="s">
        <v>120</v>
      </c>
      <c r="S6" s="12" t="s">
        <v>19</v>
      </c>
      <c r="T6" s="6"/>
      <c r="U6" s="11" t="s">
        <v>19</v>
      </c>
      <c r="V6" s="11" t="s">
        <v>120</v>
      </c>
      <c r="W6" s="12" t="s">
        <v>121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85</v>
      </c>
      <c r="AG6" t="s">
        <v>72</v>
      </c>
      <c r="AH6" t="s">
        <v>19</v>
      </c>
    </row>
    <row r="7" ht="14.25" customHeight="1" spans="1:34">
      <c r="A7" s="5" t="s">
        <v>124</v>
      </c>
      <c r="B7" s="5" t="s">
        <v>125</v>
      </c>
      <c r="C7" s="5" t="s">
        <v>71</v>
      </c>
      <c r="D7" s="5" t="s">
        <v>72</v>
      </c>
      <c r="E7" s="5" t="s">
        <v>73</v>
      </c>
      <c r="F7" s="5" t="s">
        <v>72</v>
      </c>
      <c r="G7" s="5" t="s">
        <v>126</v>
      </c>
      <c r="H7" s="6" t="s">
        <v>127</v>
      </c>
      <c r="I7" s="6" t="s">
        <v>76</v>
      </c>
      <c r="J7" s="6" t="s">
        <v>2</v>
      </c>
      <c r="K7" s="6" t="s">
        <v>128</v>
      </c>
      <c r="L7" s="6">
        <v>1</v>
      </c>
      <c r="M7" s="6">
        <v>1</v>
      </c>
      <c r="N7" s="6" t="s">
        <v>103</v>
      </c>
      <c r="O7" s="6" t="s">
        <v>103</v>
      </c>
      <c r="P7" s="6" t="s">
        <v>129</v>
      </c>
      <c r="Q7" s="6"/>
      <c r="R7" s="11" t="s">
        <v>130</v>
      </c>
      <c r="S7" s="12" t="s">
        <v>19</v>
      </c>
      <c r="T7" s="6"/>
      <c r="U7" s="11" t="s">
        <v>19</v>
      </c>
      <c r="V7" s="11" t="s">
        <v>130</v>
      </c>
      <c r="W7" s="12" t="s">
        <v>131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85</v>
      </c>
      <c r="AG7" t="s">
        <v>72</v>
      </c>
      <c r="AH7" t="s">
        <v>19</v>
      </c>
    </row>
    <row r="8" ht="14.25" customHeight="1" spans="1:34">
      <c r="A8" s="5" t="s">
        <v>134</v>
      </c>
      <c r="B8" s="5" t="s">
        <v>135</v>
      </c>
      <c r="C8" s="5" t="s">
        <v>71</v>
      </c>
      <c r="D8" s="5" t="s">
        <v>72</v>
      </c>
      <c r="E8" s="5" t="s">
        <v>73</v>
      </c>
      <c r="F8" s="5" t="s">
        <v>72</v>
      </c>
      <c r="G8" s="5" t="s">
        <v>136</v>
      </c>
      <c r="H8" s="6" t="s">
        <v>137</v>
      </c>
      <c r="I8" s="6" t="s">
        <v>76</v>
      </c>
      <c r="J8" s="6" t="s">
        <v>2</v>
      </c>
      <c r="K8" s="6" t="s">
        <v>138</v>
      </c>
      <c r="L8" s="6">
        <v>1</v>
      </c>
      <c r="M8" s="6">
        <v>2</v>
      </c>
      <c r="N8" s="6" t="s">
        <v>139</v>
      </c>
      <c r="O8" s="6" t="s">
        <v>103</v>
      </c>
      <c r="P8" s="6" t="s">
        <v>140</v>
      </c>
      <c r="Q8" s="6"/>
      <c r="R8" s="11" t="s">
        <v>141</v>
      </c>
      <c r="S8" s="12" t="s">
        <v>19</v>
      </c>
      <c r="T8" s="6"/>
      <c r="U8" s="11" t="s">
        <v>19</v>
      </c>
      <c r="V8" s="11" t="s">
        <v>141</v>
      </c>
      <c r="W8" s="12" t="s">
        <v>142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143</v>
      </c>
      <c r="AD8" t="s">
        <v>6</v>
      </c>
      <c r="AE8" t="s">
        <v>144</v>
      </c>
      <c r="AF8" t="s">
        <v>85</v>
      </c>
      <c r="AG8" t="s">
        <v>72</v>
      </c>
      <c r="AH8" t="s">
        <v>19</v>
      </c>
    </row>
    <row r="9" ht="14.25" customHeight="1" spans="1:34">
      <c r="A9" s="5" t="s">
        <v>145</v>
      </c>
      <c r="B9" s="5" t="s">
        <v>146</v>
      </c>
      <c r="C9" s="5" t="s">
        <v>71</v>
      </c>
      <c r="D9" s="5" t="s">
        <v>72</v>
      </c>
      <c r="E9" s="5" t="s">
        <v>73</v>
      </c>
      <c r="F9" s="5" t="s">
        <v>72</v>
      </c>
      <c r="G9" s="5" t="s">
        <v>136</v>
      </c>
      <c r="H9" s="6" t="s">
        <v>137</v>
      </c>
      <c r="I9" s="6" t="s">
        <v>76</v>
      </c>
      <c r="J9" s="6" t="s">
        <v>2</v>
      </c>
      <c r="K9" s="6" t="s">
        <v>147</v>
      </c>
      <c r="L9" s="6">
        <v>3</v>
      </c>
      <c r="M9" s="6">
        <v>1</v>
      </c>
      <c r="N9" s="6" t="s">
        <v>111</v>
      </c>
      <c r="O9" s="6" t="s">
        <v>129</v>
      </c>
      <c r="P9" s="6" t="s">
        <v>140</v>
      </c>
      <c r="Q9" s="6"/>
      <c r="R9" s="11" t="s">
        <v>148</v>
      </c>
      <c r="S9" s="12" t="s">
        <v>19</v>
      </c>
      <c r="T9" s="6"/>
      <c r="U9" s="11" t="s">
        <v>19</v>
      </c>
      <c r="V9" s="11" t="s">
        <v>148</v>
      </c>
      <c r="W9" s="12" t="s">
        <v>149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150</v>
      </c>
      <c r="AD9" t="s">
        <v>6</v>
      </c>
      <c r="AE9" t="s">
        <v>151</v>
      </c>
      <c r="AF9" t="s">
        <v>85</v>
      </c>
      <c r="AG9" t="s">
        <v>72</v>
      </c>
      <c r="AH9" t="s">
        <v>19</v>
      </c>
    </row>
    <row r="10" ht="14.25" customHeight="1" spans="1:34">
      <c r="A10" s="5" t="s">
        <v>152</v>
      </c>
      <c r="B10" s="5" t="s">
        <v>153</v>
      </c>
      <c r="C10" s="5" t="s">
        <v>71</v>
      </c>
      <c r="D10" s="5" t="s">
        <v>72</v>
      </c>
      <c r="E10" s="5" t="s">
        <v>73</v>
      </c>
      <c r="F10" s="5" t="s">
        <v>72</v>
      </c>
      <c r="G10" s="5" t="s">
        <v>154</v>
      </c>
      <c r="H10" s="6" t="s">
        <v>155</v>
      </c>
      <c r="I10" s="6" t="s">
        <v>76</v>
      </c>
      <c r="J10" s="6" t="s">
        <v>2</v>
      </c>
      <c r="K10" s="6" t="s">
        <v>156</v>
      </c>
      <c r="L10" s="6">
        <v>1</v>
      </c>
      <c r="M10" s="6">
        <v>2</v>
      </c>
      <c r="N10" s="6" t="s">
        <v>103</v>
      </c>
      <c r="O10" s="6" t="s">
        <v>103</v>
      </c>
      <c r="P10" s="6" t="s">
        <v>140</v>
      </c>
      <c r="Q10" s="6"/>
      <c r="R10" s="11" t="s">
        <v>157</v>
      </c>
      <c r="S10" s="12" t="s">
        <v>19</v>
      </c>
      <c r="T10" s="6"/>
      <c r="U10" s="11" t="s">
        <v>19</v>
      </c>
      <c r="V10" s="11" t="s">
        <v>157</v>
      </c>
      <c r="W10" s="12" t="s">
        <v>158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159</v>
      </c>
      <c r="AD10" t="s">
        <v>6</v>
      </c>
      <c r="AE10" t="s">
        <v>160</v>
      </c>
      <c r="AF10" t="s">
        <v>85</v>
      </c>
      <c r="AG10" t="s">
        <v>72</v>
      </c>
      <c r="AH10" t="s">
        <v>19</v>
      </c>
    </row>
    <row r="11" customHeight="1" spans="1:32">
      <c r="A11" s="10" t="s">
        <v>161</v>
      </c>
      <c r="B11" s="10"/>
      <c r="C11" s="10" t="s">
        <v>162</v>
      </c>
      <c r="D11" s="10"/>
      <c r="E11" s="10"/>
      <c r="F11" s="10"/>
      <c r="G11" s="10" t="s">
        <v>162</v>
      </c>
      <c r="H11" s="10" t="s">
        <v>162</v>
      </c>
      <c r="I11" s="10" t="s">
        <v>162</v>
      </c>
      <c r="J11" s="10" t="s">
        <v>162</v>
      </c>
      <c r="K11" s="10" t="s">
        <v>162</v>
      </c>
      <c r="L11" s="10" t="s">
        <v>162</v>
      </c>
      <c r="M11" s="10" t="s">
        <v>162</v>
      </c>
      <c r="N11" s="10" t="s">
        <v>162</v>
      </c>
      <c r="O11" s="10" t="s">
        <v>162</v>
      </c>
      <c r="P11" s="10" t="s">
        <v>162</v>
      </c>
      <c r="Q11" s="10"/>
      <c r="R11" s="13" t="s">
        <v>20</v>
      </c>
      <c r="S11" s="13" t="s">
        <v>19</v>
      </c>
      <c r="T11" s="10" t="s">
        <v>162</v>
      </c>
      <c r="U11" s="13"/>
      <c r="V11" s="13" t="s">
        <v>20</v>
      </c>
      <c r="W11" s="13" t="s">
        <v>21</v>
      </c>
      <c r="X11" s="13"/>
      <c r="Y11" s="13"/>
      <c r="Z11" s="13"/>
      <c r="AA11" s="10"/>
      <c r="AB11" s="13"/>
      <c r="AC11" s="10"/>
      <c r="AD11" s="10" t="s">
        <v>162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163</v>
      </c>
      <c r="B1" s="4" t="s">
        <v>164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165</v>
      </c>
      <c r="H1" s="4" t="s">
        <v>166</v>
      </c>
      <c r="I1" s="4" t="s">
        <v>13</v>
      </c>
      <c r="J1" s="4" t="s">
        <v>17</v>
      </c>
      <c r="K1" s="4" t="s">
        <v>18</v>
      </c>
      <c r="L1" s="9" t="s">
        <v>167</v>
      </c>
      <c r="M1" s="4" t="s">
        <v>168</v>
      </c>
      <c r="N1" s="4" t="s">
        <v>169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170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7" sqref="A17:C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5" max="5" width="10"/>
    <col min="6" max="6" width="15.5714285714286" customWidth="1"/>
    <col min="7" max="7" width="14.7142857142857" customWidth="1"/>
  </cols>
  <sheetData>
    <row r="1" spans="1:10">
      <c r="A1" s="4" t="s">
        <v>40</v>
      </c>
      <c r="B1" s="4" t="s">
        <v>53</v>
      </c>
      <c r="C1" s="4" t="s">
        <v>54</v>
      </c>
      <c r="D1" s="4" t="s">
        <v>18</v>
      </c>
      <c r="E1" s="4"/>
      <c r="F1" s="4"/>
      <c r="G1" s="4"/>
      <c r="H1" s="4" t="s">
        <v>171</v>
      </c>
      <c r="I1" s="4"/>
      <c r="J1" s="4"/>
    </row>
    <row r="2" ht="14.25" customHeight="1" spans="1:9">
      <c r="A2" s="5" t="s">
        <v>69</v>
      </c>
      <c r="B2" s="6" t="s">
        <v>79</v>
      </c>
      <c r="C2" s="6" t="s">
        <v>80</v>
      </c>
      <c r="D2" s="3">
        <v>299</v>
      </c>
      <c r="E2" t="str">
        <f>VLOOKUP(A2,HOP!A:L,12,0)</f>
        <v>299.00</v>
      </c>
      <c r="F2" t="str">
        <f>VLOOKUP(A2,HOP!A:C,3,0)</f>
        <v>2556362</v>
      </c>
      <c r="G2">
        <f>D2-E2</f>
        <v>0</v>
      </c>
      <c r="H2" t="str">
        <f>$H$1&amp;F2</f>
        <v>，2556362</v>
      </c>
      <c r="I2" t="str">
        <f>VLOOKUP(A2,HOP!A:U,21,0)</f>
        <v>直连</v>
      </c>
    </row>
    <row r="3" ht="14.25" customHeight="1" spans="1:9">
      <c r="A3" s="5" t="s">
        <v>86</v>
      </c>
      <c r="B3" s="6" t="s">
        <v>92</v>
      </c>
      <c r="C3" s="6" t="s">
        <v>93</v>
      </c>
      <c r="D3" s="3">
        <v>1624</v>
      </c>
      <c r="E3" t="str">
        <f>VLOOKUP(A3,HOP!A:L,12,0)</f>
        <v>1624.00</v>
      </c>
      <c r="F3" t="str">
        <f>VLOOKUP(A3,HOP!A:C,3,0)</f>
        <v>2538282</v>
      </c>
      <c r="G3">
        <f t="shared" ref="G3:G10" si="0">D3-E3</f>
        <v>0</v>
      </c>
      <c r="H3" t="str">
        <f t="shared" ref="H3:H10" si="1">$H$1&amp;F3</f>
        <v>，2538282</v>
      </c>
      <c r="I3" t="str">
        <f>VLOOKUP(A3,HOP!A:U,21,0)</f>
        <v>直连</v>
      </c>
    </row>
    <row r="4" ht="14.25" customHeight="1" spans="1:9">
      <c r="A4" s="5" t="s">
        <v>98</v>
      </c>
      <c r="B4" s="6" t="s">
        <v>93</v>
      </c>
      <c r="C4" s="6" t="s">
        <v>103</v>
      </c>
      <c r="D4" s="3">
        <v>842</v>
      </c>
      <c r="E4" t="str">
        <f>VLOOKUP(A4,HOP!A:L,12,0)</f>
        <v>842.00</v>
      </c>
      <c r="F4" t="str">
        <f>VLOOKUP(A4,HOP!A:C,3,0)</f>
        <v>2578082</v>
      </c>
      <c r="G4">
        <f t="shared" si="0"/>
        <v>0</v>
      </c>
      <c r="H4" t="str">
        <f t="shared" si="1"/>
        <v>，2578082</v>
      </c>
      <c r="I4" t="str">
        <f>VLOOKUP(A4,HOP!A:U,21,0)</f>
        <v>直采</v>
      </c>
    </row>
    <row r="5" ht="14.25" customHeight="1" spans="1:9">
      <c r="A5" s="5" t="s">
        <v>108</v>
      </c>
      <c r="B5" s="6" t="s">
        <v>111</v>
      </c>
      <c r="C5" s="6" t="s">
        <v>103</v>
      </c>
      <c r="D5" s="3">
        <v>427</v>
      </c>
      <c r="E5" t="str">
        <f>VLOOKUP(A5,HOP!A:L,12,0)</f>
        <v>427.00</v>
      </c>
      <c r="F5" t="str">
        <f>VLOOKUP(A5,HOP!A:C,3,0)</f>
        <v>2581120</v>
      </c>
      <c r="G5">
        <f t="shared" si="0"/>
        <v>0</v>
      </c>
      <c r="H5" t="str">
        <f t="shared" si="1"/>
        <v>，2581120</v>
      </c>
      <c r="I5" t="str">
        <f>VLOOKUP(A5,HOP!A:U,21,0)</f>
        <v>直采</v>
      </c>
    </row>
    <row r="6" ht="14.25" customHeight="1" spans="1:9">
      <c r="A6" s="5" t="s">
        <v>115</v>
      </c>
      <c r="B6" s="6" t="s">
        <v>93</v>
      </c>
      <c r="C6" s="6" t="s">
        <v>103</v>
      </c>
      <c r="D6" s="3">
        <v>970</v>
      </c>
      <c r="E6" t="str">
        <f>VLOOKUP(A6,HOP!A:L,12,0)</f>
        <v>970.00</v>
      </c>
      <c r="F6" t="str">
        <f>VLOOKUP(A6,HOP!A:C,3,0)</f>
        <v>2580922</v>
      </c>
      <c r="G6">
        <f t="shared" si="0"/>
        <v>0</v>
      </c>
      <c r="H6" t="str">
        <f t="shared" si="1"/>
        <v>，2580922</v>
      </c>
      <c r="I6" t="str">
        <f>VLOOKUP(A6,HOP!A:U,21,0)</f>
        <v>直采</v>
      </c>
    </row>
    <row r="7" ht="14.25" customHeight="1" spans="1:9">
      <c r="A7" s="5" t="s">
        <v>124</v>
      </c>
      <c r="B7" s="6" t="s">
        <v>103</v>
      </c>
      <c r="C7" s="6" t="s">
        <v>129</v>
      </c>
      <c r="D7" s="3">
        <v>1210</v>
      </c>
      <c r="E7" t="str">
        <f>VLOOKUP(A7,HOP!A:L,12,0)</f>
        <v>1210.00</v>
      </c>
      <c r="F7" t="str">
        <f>VLOOKUP(A7,HOP!A:C,3,0)</f>
        <v>2583889</v>
      </c>
      <c r="G7">
        <f t="shared" si="0"/>
        <v>0</v>
      </c>
      <c r="H7" t="str">
        <f t="shared" si="1"/>
        <v>，2583889</v>
      </c>
      <c r="I7" t="str">
        <f>VLOOKUP(A7,HOP!A:U,21,0)</f>
        <v>直连</v>
      </c>
    </row>
    <row r="8" ht="14.25" customHeight="1" spans="1:9">
      <c r="A8" s="5" t="s">
        <v>134</v>
      </c>
      <c r="B8" s="6" t="s">
        <v>103</v>
      </c>
      <c r="C8" s="6" t="s">
        <v>140</v>
      </c>
      <c r="D8" s="3">
        <v>1124</v>
      </c>
      <c r="E8" t="str">
        <f>VLOOKUP(A8,HOP!A:L,12,0)</f>
        <v>1124.00</v>
      </c>
      <c r="F8" t="str">
        <f>VLOOKUP(A8,HOP!A:C,3,0)</f>
        <v>2575810</v>
      </c>
      <c r="G8">
        <f t="shared" si="0"/>
        <v>0</v>
      </c>
      <c r="H8" t="str">
        <f t="shared" si="1"/>
        <v>，2575810</v>
      </c>
      <c r="I8" t="str">
        <f>VLOOKUP(A8,HOP!A:U,21,0)</f>
        <v>直采</v>
      </c>
    </row>
    <row r="9" ht="14.25" customHeight="1" spans="1:9">
      <c r="A9" s="5" t="s">
        <v>145</v>
      </c>
      <c r="B9" s="6" t="s">
        <v>129</v>
      </c>
      <c r="C9" s="6" t="s">
        <v>140</v>
      </c>
      <c r="D9" s="3">
        <v>1653</v>
      </c>
      <c r="E9" t="str">
        <f>VLOOKUP(A9,HOP!A:L,12,0)</f>
        <v>1653.00</v>
      </c>
      <c r="F9" t="str">
        <f>VLOOKUP(A9,HOP!A:C,3,0)</f>
        <v>2583463</v>
      </c>
      <c r="G9">
        <f t="shared" si="0"/>
        <v>0</v>
      </c>
      <c r="H9" t="str">
        <f t="shared" si="1"/>
        <v>，2583463</v>
      </c>
      <c r="I9" t="str">
        <f>VLOOKUP(A9,HOP!A:U,21,0)</f>
        <v>直采</v>
      </c>
    </row>
    <row r="10" ht="14.25" customHeight="1" spans="1:9">
      <c r="A10" s="5" t="s">
        <v>152</v>
      </c>
      <c r="B10" s="6" t="s">
        <v>103</v>
      </c>
      <c r="C10" s="6" t="s">
        <v>140</v>
      </c>
      <c r="D10" s="3">
        <v>2566</v>
      </c>
      <c r="E10" t="str">
        <f>VLOOKUP(A10,HOP!A:L,12,0)</f>
        <v>2566.00</v>
      </c>
      <c r="F10" t="str">
        <f>VLOOKUP(A10,HOP!A:C,3,0)</f>
        <v>2584927</v>
      </c>
      <c r="G10">
        <f t="shared" si="0"/>
        <v>0</v>
      </c>
      <c r="H10" t="str">
        <f t="shared" si="1"/>
        <v>，2584927</v>
      </c>
      <c r="I10" t="str">
        <f>VLOOKUP(A10,HOP!A:U,21,0)</f>
        <v>直连</v>
      </c>
    </row>
    <row r="12" spans="4:4">
      <c r="D12" s="3">
        <f>SUM(D2:D11)</f>
        <v>10715</v>
      </c>
    </row>
    <row r="13" ht="14.25" spans="4:4">
      <c r="D13" s="7" t="s">
        <v>22</v>
      </c>
    </row>
    <row r="18" spans="1:3">
      <c r="A18" t="s">
        <v>172</v>
      </c>
      <c r="C18">
        <v>5016</v>
      </c>
    </row>
    <row r="19" spans="1:3">
      <c r="A19" t="s">
        <v>173</v>
      </c>
      <c r="C19">
        <v>5699</v>
      </c>
    </row>
    <row r="20" spans="1:3">
      <c r="A20" s="8" t="s">
        <v>174</v>
      </c>
      <c r="C20">
        <f>SUM(C18:C19)</f>
        <v>10715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175</v>
      </c>
      <c r="B1" s="2" t="s">
        <v>176</v>
      </c>
      <c r="C1" s="2" t="s">
        <v>177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178</v>
      </c>
      <c r="I1" s="2" t="s">
        <v>179</v>
      </c>
      <c r="J1" s="2" t="s">
        <v>180</v>
      </c>
      <c r="K1" s="2" t="s">
        <v>181</v>
      </c>
      <c r="L1" s="2" t="s">
        <v>182</v>
      </c>
      <c r="M1" s="2" t="s">
        <v>183</v>
      </c>
      <c r="N1" s="2" t="s">
        <v>184</v>
      </c>
      <c r="O1" s="2" t="s">
        <v>185</v>
      </c>
      <c r="P1" s="2" t="s">
        <v>186</v>
      </c>
      <c r="Q1" s="2" t="s">
        <v>187</v>
      </c>
      <c r="R1" s="2" t="s">
        <v>188</v>
      </c>
      <c r="S1" s="2" t="s">
        <v>189</v>
      </c>
      <c r="T1" s="2" t="s">
        <v>190</v>
      </c>
      <c r="U1" s="2" t="s">
        <v>191</v>
      </c>
    </row>
    <row r="2" s="1" customFormat="1" spans="1:21">
      <c r="A2" s="1" t="s">
        <v>152</v>
      </c>
      <c r="B2" s="1" t="s">
        <v>103</v>
      </c>
      <c r="C2" s="1" t="s">
        <v>153</v>
      </c>
      <c r="D2" s="1" t="s">
        <v>192</v>
      </c>
      <c r="E2" s="1" t="s">
        <v>193</v>
      </c>
      <c r="F2" s="1" t="s">
        <v>103</v>
      </c>
      <c r="G2" s="1" t="s">
        <v>140</v>
      </c>
      <c r="H2" s="1" t="s">
        <v>194</v>
      </c>
      <c r="I2" s="1" t="s">
        <v>195</v>
      </c>
      <c r="J2" s="1" t="s">
        <v>196</v>
      </c>
      <c r="K2" s="1" t="s">
        <v>195</v>
      </c>
      <c r="L2" s="1" t="s">
        <v>195</v>
      </c>
      <c r="M2" s="1" t="s">
        <v>197</v>
      </c>
      <c r="N2" s="1" t="s">
        <v>197</v>
      </c>
      <c r="O2" s="1" t="s">
        <v>198</v>
      </c>
      <c r="P2" s="1" t="s">
        <v>199</v>
      </c>
      <c r="Q2" s="1" t="s">
        <v>200</v>
      </c>
      <c r="R2" s="1" t="s">
        <v>201</v>
      </c>
      <c r="S2" s="1" t="s">
        <v>72</v>
      </c>
      <c r="T2" s="1" t="s">
        <v>202</v>
      </c>
      <c r="U2" s="1" t="s">
        <v>203</v>
      </c>
    </row>
    <row r="3" s="1" customFormat="1" spans="1:21">
      <c r="A3" s="1" t="s">
        <v>124</v>
      </c>
      <c r="B3" s="1" t="s">
        <v>103</v>
      </c>
      <c r="C3" s="1" t="s">
        <v>125</v>
      </c>
      <c r="D3" s="1" t="s">
        <v>127</v>
      </c>
      <c r="E3" s="1" t="s">
        <v>204</v>
      </c>
      <c r="F3" s="1" t="s">
        <v>103</v>
      </c>
      <c r="G3" s="1" t="s">
        <v>129</v>
      </c>
      <c r="H3" s="1" t="s">
        <v>194</v>
      </c>
      <c r="I3" s="1" t="s">
        <v>205</v>
      </c>
      <c r="J3" s="1" t="s">
        <v>196</v>
      </c>
      <c r="K3" s="1" t="s">
        <v>205</v>
      </c>
      <c r="L3" s="1" t="s">
        <v>205</v>
      </c>
      <c r="M3" s="1" t="s">
        <v>197</v>
      </c>
      <c r="N3" s="1" t="s">
        <v>197</v>
      </c>
      <c r="O3" s="1" t="s">
        <v>198</v>
      </c>
      <c r="P3" s="1" t="s">
        <v>199</v>
      </c>
      <c r="Q3" s="1" t="s">
        <v>200</v>
      </c>
      <c r="R3" s="1" t="s">
        <v>206</v>
      </c>
      <c r="S3" s="1" t="s">
        <v>72</v>
      </c>
      <c r="T3" s="1" t="s">
        <v>202</v>
      </c>
      <c r="U3" s="1" t="s">
        <v>203</v>
      </c>
    </row>
    <row r="4" s="1" customFormat="1" spans="1:21">
      <c r="A4" s="1" t="s">
        <v>145</v>
      </c>
      <c r="B4" s="1" t="s">
        <v>111</v>
      </c>
      <c r="C4" s="1" t="s">
        <v>146</v>
      </c>
      <c r="D4" s="1" t="s">
        <v>207</v>
      </c>
      <c r="E4" s="1" t="s">
        <v>208</v>
      </c>
      <c r="F4" s="1" t="s">
        <v>129</v>
      </c>
      <c r="G4" s="1" t="s">
        <v>140</v>
      </c>
      <c r="H4" s="1" t="s">
        <v>194</v>
      </c>
      <c r="I4" s="1" t="s">
        <v>209</v>
      </c>
      <c r="J4" s="1" t="s">
        <v>196</v>
      </c>
      <c r="K4" s="1" t="s">
        <v>209</v>
      </c>
      <c r="L4" s="1" t="s">
        <v>209</v>
      </c>
      <c r="M4" s="1" t="s">
        <v>197</v>
      </c>
      <c r="N4" s="1" t="s">
        <v>197</v>
      </c>
      <c r="O4" s="1" t="s">
        <v>198</v>
      </c>
      <c r="P4" s="1" t="s">
        <v>199</v>
      </c>
      <c r="Q4" s="1" t="s">
        <v>200</v>
      </c>
      <c r="R4" s="1" t="s">
        <v>210</v>
      </c>
      <c r="S4" s="1" t="s">
        <v>72</v>
      </c>
      <c r="T4" s="1" t="s">
        <v>202</v>
      </c>
      <c r="U4" s="1" t="s">
        <v>211</v>
      </c>
    </row>
    <row r="5" s="1" customFormat="1" spans="1:21">
      <c r="A5" s="1" t="s">
        <v>108</v>
      </c>
      <c r="B5" s="1" t="s">
        <v>93</v>
      </c>
      <c r="C5" s="1" t="s">
        <v>109</v>
      </c>
      <c r="D5" s="1" t="s">
        <v>212</v>
      </c>
      <c r="E5" s="1" t="s">
        <v>213</v>
      </c>
      <c r="F5" s="1" t="s">
        <v>111</v>
      </c>
      <c r="G5" s="1" t="s">
        <v>103</v>
      </c>
      <c r="H5" s="1" t="s">
        <v>194</v>
      </c>
      <c r="I5" s="1" t="s">
        <v>214</v>
      </c>
      <c r="J5" s="1" t="s">
        <v>196</v>
      </c>
      <c r="K5" s="1" t="s">
        <v>214</v>
      </c>
      <c r="L5" s="1" t="s">
        <v>214</v>
      </c>
      <c r="M5" s="1" t="s">
        <v>197</v>
      </c>
      <c r="N5" s="1" t="s">
        <v>197</v>
      </c>
      <c r="O5" s="1" t="s">
        <v>198</v>
      </c>
      <c r="P5" s="1" t="s">
        <v>199</v>
      </c>
      <c r="Q5" s="1" t="s">
        <v>200</v>
      </c>
      <c r="R5" s="1" t="s">
        <v>215</v>
      </c>
      <c r="S5" s="1" t="s">
        <v>72</v>
      </c>
      <c r="T5" s="1" t="s">
        <v>202</v>
      </c>
      <c r="U5" s="1" t="s">
        <v>211</v>
      </c>
    </row>
    <row r="6" s="1" customFormat="1" spans="1:21">
      <c r="A6" s="1" t="s">
        <v>115</v>
      </c>
      <c r="B6" s="1" t="s">
        <v>93</v>
      </c>
      <c r="C6" s="1" t="s">
        <v>116</v>
      </c>
      <c r="D6" s="1" t="s">
        <v>216</v>
      </c>
      <c r="E6" s="1" t="s">
        <v>217</v>
      </c>
      <c r="F6" s="1" t="s">
        <v>93</v>
      </c>
      <c r="G6" s="1" t="s">
        <v>103</v>
      </c>
      <c r="H6" s="1" t="s">
        <v>194</v>
      </c>
      <c r="I6" s="1" t="s">
        <v>218</v>
      </c>
      <c r="J6" s="1" t="s">
        <v>196</v>
      </c>
      <c r="K6" s="1" t="s">
        <v>218</v>
      </c>
      <c r="L6" s="1" t="s">
        <v>218</v>
      </c>
      <c r="M6" s="1" t="s">
        <v>197</v>
      </c>
      <c r="N6" s="1" t="s">
        <v>197</v>
      </c>
      <c r="O6" s="1" t="s">
        <v>198</v>
      </c>
      <c r="P6" s="1" t="s">
        <v>199</v>
      </c>
      <c r="Q6" s="1" t="s">
        <v>200</v>
      </c>
      <c r="R6" s="1" t="s">
        <v>219</v>
      </c>
      <c r="S6" s="1" t="s">
        <v>72</v>
      </c>
      <c r="T6" s="1" t="s">
        <v>202</v>
      </c>
      <c r="U6" s="1" t="s">
        <v>211</v>
      </c>
    </row>
    <row r="7" s="1" customFormat="1" spans="1:21">
      <c r="A7" s="1" t="s">
        <v>98</v>
      </c>
      <c r="B7" s="1" t="s">
        <v>80</v>
      </c>
      <c r="C7" s="1" t="s">
        <v>99</v>
      </c>
      <c r="D7" s="1" t="s">
        <v>212</v>
      </c>
      <c r="E7" s="1" t="s">
        <v>220</v>
      </c>
      <c r="F7" s="1" t="s">
        <v>93</v>
      </c>
      <c r="G7" s="1" t="s">
        <v>103</v>
      </c>
      <c r="H7" s="1" t="s">
        <v>194</v>
      </c>
      <c r="I7" s="1" t="s">
        <v>221</v>
      </c>
      <c r="J7" s="1" t="s">
        <v>196</v>
      </c>
      <c r="K7" s="1" t="s">
        <v>221</v>
      </c>
      <c r="L7" s="1" t="s">
        <v>221</v>
      </c>
      <c r="M7" s="1" t="s">
        <v>197</v>
      </c>
      <c r="N7" s="1" t="s">
        <v>197</v>
      </c>
      <c r="O7" s="1" t="s">
        <v>198</v>
      </c>
      <c r="P7" s="1" t="s">
        <v>199</v>
      </c>
      <c r="Q7" s="1" t="s">
        <v>200</v>
      </c>
      <c r="R7" s="1" t="s">
        <v>222</v>
      </c>
      <c r="S7" s="1" t="s">
        <v>72</v>
      </c>
      <c r="T7" s="1" t="s">
        <v>202</v>
      </c>
      <c r="U7" s="1" t="s">
        <v>211</v>
      </c>
    </row>
    <row r="8" s="1" customFormat="1" spans="1:21">
      <c r="A8" s="1" t="s">
        <v>134</v>
      </c>
      <c r="B8" s="1" t="s">
        <v>139</v>
      </c>
      <c r="C8" s="1" t="s">
        <v>135</v>
      </c>
      <c r="D8" s="1" t="s">
        <v>207</v>
      </c>
      <c r="E8" s="1" t="s">
        <v>223</v>
      </c>
      <c r="F8" s="1" t="s">
        <v>103</v>
      </c>
      <c r="G8" s="1" t="s">
        <v>140</v>
      </c>
      <c r="H8" s="1" t="s">
        <v>194</v>
      </c>
      <c r="I8" s="1" t="s">
        <v>224</v>
      </c>
      <c r="J8" s="1" t="s">
        <v>196</v>
      </c>
      <c r="K8" s="1" t="s">
        <v>224</v>
      </c>
      <c r="L8" s="1" t="s">
        <v>224</v>
      </c>
      <c r="M8" s="1" t="s">
        <v>197</v>
      </c>
      <c r="N8" s="1" t="s">
        <v>197</v>
      </c>
      <c r="O8" s="1" t="s">
        <v>198</v>
      </c>
      <c r="P8" s="1" t="s">
        <v>199</v>
      </c>
      <c r="Q8" s="1" t="s">
        <v>200</v>
      </c>
      <c r="R8" s="1" t="s">
        <v>225</v>
      </c>
      <c r="S8" s="1" t="s">
        <v>72</v>
      </c>
      <c r="T8" s="1" t="s">
        <v>202</v>
      </c>
      <c r="U8" s="1" t="s">
        <v>211</v>
      </c>
    </row>
    <row r="9" s="1" customFormat="1" spans="1:21">
      <c r="A9" s="1" t="s">
        <v>69</v>
      </c>
      <c r="B9" s="1" t="s">
        <v>78</v>
      </c>
      <c r="C9" s="1" t="s">
        <v>70</v>
      </c>
      <c r="D9" s="1" t="s">
        <v>75</v>
      </c>
      <c r="E9" s="1" t="s">
        <v>226</v>
      </c>
      <c r="F9" s="1" t="s">
        <v>79</v>
      </c>
      <c r="G9" s="1" t="s">
        <v>80</v>
      </c>
      <c r="H9" s="1" t="s">
        <v>194</v>
      </c>
      <c r="I9" s="1" t="s">
        <v>227</v>
      </c>
      <c r="J9" s="1" t="s">
        <v>196</v>
      </c>
      <c r="K9" s="1" t="s">
        <v>227</v>
      </c>
      <c r="L9" s="1" t="s">
        <v>227</v>
      </c>
      <c r="M9" s="1" t="s">
        <v>197</v>
      </c>
      <c r="N9" s="1" t="s">
        <v>197</v>
      </c>
      <c r="O9" s="1" t="s">
        <v>198</v>
      </c>
      <c r="P9" s="1" t="s">
        <v>199</v>
      </c>
      <c r="Q9" s="1" t="s">
        <v>200</v>
      </c>
      <c r="R9" s="1" t="s">
        <v>228</v>
      </c>
      <c r="S9" s="1" t="s">
        <v>72</v>
      </c>
      <c r="T9" s="1" t="s">
        <v>202</v>
      </c>
      <c r="U9" s="1" t="s">
        <v>203</v>
      </c>
    </row>
    <row r="10" s="1" customFormat="1" spans="1:21">
      <c r="A10" s="1" t="s">
        <v>86</v>
      </c>
      <c r="B10" s="1" t="s">
        <v>91</v>
      </c>
      <c r="C10" s="1" t="s">
        <v>87</v>
      </c>
      <c r="D10" s="1" t="s">
        <v>89</v>
      </c>
      <c r="E10" s="1" t="s">
        <v>229</v>
      </c>
      <c r="F10" s="1" t="s">
        <v>92</v>
      </c>
      <c r="G10" s="1" t="s">
        <v>93</v>
      </c>
      <c r="H10" s="1" t="s">
        <v>194</v>
      </c>
      <c r="I10" s="1" t="s">
        <v>230</v>
      </c>
      <c r="J10" s="1" t="s">
        <v>196</v>
      </c>
      <c r="K10" s="1" t="s">
        <v>230</v>
      </c>
      <c r="L10" s="1" t="s">
        <v>230</v>
      </c>
      <c r="M10" s="1" t="s">
        <v>197</v>
      </c>
      <c r="N10" s="1" t="s">
        <v>197</v>
      </c>
      <c r="O10" s="1" t="s">
        <v>198</v>
      </c>
      <c r="P10" s="1" t="s">
        <v>199</v>
      </c>
      <c r="Q10" s="1" t="s">
        <v>200</v>
      </c>
      <c r="R10" s="1" t="s">
        <v>231</v>
      </c>
      <c r="S10" s="1" t="s">
        <v>72</v>
      </c>
      <c r="T10" s="1" t="s">
        <v>202</v>
      </c>
      <c r="U10" s="1" t="s">
        <v>203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2022-06-14T02:29:25Z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A4FB93C3B2F64B39A1F43380A2316593</vt:lpwstr>
  </property>
</Properties>
</file>