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<sst xmlns="http://schemas.openxmlformats.org/spreadsheetml/2006/main" count="86" uniqueCount="73">
  <si>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</si>
  <si>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</si>
  <si>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</si>
  <si>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</si>
  <si>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</si>
  <si>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</si>
  <si>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</si>
  <si>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</si>
  <si>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</si>
  <si>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</si>
  <si>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</si>
  <si>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</si>
  <si>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</si>
  <si>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</si>
  <si>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</si>
  <si>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</si>
  <si>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</si>
  <si>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</si>
  <si>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</si>
  <si>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</si>
  <si>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</si>
  <si>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</si>
  <si>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</si>
  <si>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</si>
  <si>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</si>
  <si>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18019309836	</t>
  </si>
  <si>
    <t>Ctrip</t>
  </si>
  <si>
    <t>正常</t>
  </si>
  <si>
    <t>[英德]英德石头酒店(78167352)</t>
  </si>
  <si>
    <t>独栋私家泡池双床房&lt;双人入住&gt;&lt;双早&gt;</t>
  </si>
  <si>
    <t>CNY</t>
  </si>
  <si>
    <t>魏丝敏,黎永多</t>
  </si>
  <si>
    <t>CA363220614CNY</t>
  </si>
  <si>
    <t>未提现</t>
  </si>
  <si>
    <t>携程开票</t>
  </si>
  <si>
    <t xml:space="preserve">	</t>
  </si>
  <si>
    <t>，</t>
  </si>
  <si>
    <t>A220614092123481</t>
  </si>
  <si>
    <t>CNY / HKD 当前参考汇率: 1.158371835</t>
  </si>
  <si>
    <t>总计： 810 CNY/
938.28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</si>
  <si>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</si>
  <si>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</si>
  <si>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</si>
  <si>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</si>
  <si>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</si>
  <si>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</si>
  <si>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</si>
  <si>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</si>
  <si>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</si>
  <si>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</si>
  <si>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</si>
  <si>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</si>
  <si>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</si>
  <si>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</si>
  <si>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</si>
  <si>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</si>
  <si>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</si>
  <si>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</si>
  <si>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2022-05-29</t>
  </si>
  <si>
    <t>2568425</t>
  </si>
  <si>
    <t>英德英石园石头酒店</t>
  </si>
  <si>
    <t>2022-05-30</t>
  </si>
  <si>
    <t>退房日周结</t>
  </si>
  <si>
    <t>810.00</t>
  </si>
  <si>
    <t>RMB</t>
  </si>
  <si>
    <t>0</t>
  </si>
  <si>
    <t>0.00</t>
  </si>
  <si>
    <t>携程国内直连(DD)</t>
  </si>
  <si>
    <t>01.011249</t>
  </si>
  <si>
    <t>2022-05-29 21:02:47</t>
  </si>
  <si>
    <t>否</t>
  </si>
  <si>
    <t>汇智国际旅游发展有限公司</t>
  </si>
  <si>
    <t>直采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</si>
</sst>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1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25" borderId="7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11" borderId="2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7" fillId="21" borderId="4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44710</v>
      </c>
      <c r="G2" s="6">
        <v>44711</v>
      </c>
      <c r="H2" s="4">
        <v>2</v>
      </c>
      <c r="I2" s="4">
        <v>1</v>
      </c>
      <c r="J2" s="4">
        <v>2</v>
      </c>
      <c r="K2" s="4" t="s">
        <v>30</v>
      </c>
      <c r="L2" s="4">
        <v>810</v>
      </c>
      <c r="M2" s="4">
        <v>810</v>
      </c>
      <c r="N2" s="4" t="s">
        <v>31</v>
      </c>
      <c r="O2" s="4" t="s">
        <v>32</v>
      </c>
      <c r="P2" s="4" t="s">
        <v>33</v>
      </c>
      <c r="Q2" s="4">
        <v>0</v>
      </c>
      <c r="R2" s="7">
        <v>44710</v>
      </c>
      <c r="S2" s="6">
        <v>44726</v>
      </c>
      <c r="T2" s="4" t="s">
        <v>34</v>
      </c>
      <c r="U2" s="4">
        <v>810</v>
      </c>
      <c r="V2" s="4">
        <v>0</v>
      </c>
      <c r="W2" s="4">
        <v>0</v>
      </c>
      <c r="X2" s="4" t="s">
        <v>35</v>
      </c>
      <c r="Y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A10" sqref="A10:A13"/>
    </sheetView>
  </sheetViews>
  <sheetFormatPr defaultColWidth="9" defaultRowHeight="13.5" outlineLevelCol="7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36</v>
      </c>
    </row>
    <row r="2" s="4" customFormat="1" spans="1:8">
      <c r="A2" s="5">
        <v>18019309836</v>
      </c>
      <c r="B2" s="6">
        <v>44710</v>
      </c>
      <c r="C2" s="6">
        <v>44711</v>
      </c>
      <c r="D2" s="4">
        <v>810</v>
      </c>
      <c r="E2" s="4" t="str">
        <f>VLOOKUP(A2,HOP!A:L,12,0)</f>
        <v>810.00</v>
      </c>
      <c r="F2" s="4" t="str">
        <f>VLOOKUP(A2,HOP!A:C,3,0)</f>
        <v>2568425</v>
      </c>
      <c r="G2" s="4">
        <f>D2-E2</f>
        <v>0</v>
      </c>
      <c r="H2" s="4" t="str">
        <f>$H$1&amp;F2</f>
        <v>，2568425</v>
      </c>
    </row>
    <row r="4" spans="4:4">
      <c r="D4" s="4">
        <f>SUM(D2:D3)</f>
        <v>810</v>
      </c>
    </row>
    <row r="10" spans="1:1">
      <c r="A10" s="4" t="s">
        <v>37</v>
      </c>
    </row>
    <row r="11" spans="1:1">
      <c r="A11" s="4" t="s">
        <v>38</v>
      </c>
    </row>
    <row r="12" spans="1:1">
      <c r="A12" s="4" t="s">
        <v>39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40</v>
      </c>
      <c r="B1" s="2" t="s">
        <v>41</v>
      </c>
      <c r="C1" s="2" t="s">
        <v>42</v>
      </c>
      <c r="D1" s="2" t="s">
        <v>43</v>
      </c>
      <c r="E1" s="2" t="s">
        <v>13</v>
      </c>
      <c r="F1" s="2" t="s">
        <v>5</v>
      </c>
      <c r="G1" s="2" t="s">
        <v>6</v>
      </c>
      <c r="H1" s="2" t="s">
        <v>44</v>
      </c>
      <c r="I1" s="2" t="s">
        <v>45</v>
      </c>
      <c r="J1" s="2" t="s">
        <v>46</v>
      </c>
      <c r="K1" s="2" t="s">
        <v>47</v>
      </c>
      <c r="L1" s="2" t="s">
        <v>48</v>
      </c>
      <c r="M1" s="2" t="s">
        <v>49</v>
      </c>
      <c r="N1" s="2" t="s">
        <v>50</v>
      </c>
      <c r="O1" s="2" t="s">
        <v>51</v>
      </c>
      <c r="P1" s="2" t="s">
        <v>52</v>
      </c>
      <c r="Q1" s="2" t="s">
        <v>53</v>
      </c>
      <c r="R1" s="2" t="s">
        <v>54</v>
      </c>
      <c r="S1" s="2" t="s">
        <v>55</v>
      </c>
      <c r="T1" s="2" t="s">
        <v>56</v>
      </c>
      <c r="U1" s="2" t="s">
        <v>57</v>
      </c>
    </row>
    <row r="2" s="1" customFormat="1" spans="1:21">
      <c r="A2" s="3">
        <v>18019309836</v>
      </c>
      <c r="B2" s="1" t="s">
        <v>58</v>
      </c>
      <c r="C2" s="1" t="s">
        <v>59</v>
      </c>
      <c r="D2" s="1" t="s">
        <v>60</v>
      </c>
      <c r="E2" s="1" t="s">
        <v>31</v>
      </c>
      <c r="F2" s="1" t="s">
        <v>58</v>
      </c>
      <c r="G2" s="1" t="s">
        <v>61</v>
      </c>
      <c r="H2" s="1" t="s">
        <v>62</v>
      </c>
      <c r="I2" s="1" t="s">
        <v>63</v>
      </c>
      <c r="J2" s="1" t="s">
        <v>64</v>
      </c>
      <c r="K2" s="1" t="s">
        <v>63</v>
      </c>
      <c r="L2" s="1" t="s">
        <v>63</v>
      </c>
      <c r="M2" s="1" t="s">
        <v>65</v>
      </c>
      <c r="N2" s="1" t="s">
        <v>65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  <c r="U2" s="1" t="s">
        <v>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2022-06-14T01:14:05Z</dcterms:created>
  <dcterms:modified xsi:type="dcterms:W3CDTF">2022-06-14T01:18:20Z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728C3658570C4C73940A876DDE62E00E</vt:lpwstr>
  </property>
  <property fmtid="{D5CDD505-2E9C-101B-9397-08002B2CF9AE}" pid="3" name="KSOProductBuildVer">
    <vt:lpwstr>2052-11.1.0.11744</vt:lpwstr>
  </property>
</Properties>
</file>