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<sst xmlns="http://schemas.openxmlformats.org/spreadsheetml/2006/main" count="982" uniqueCount="395">
  <si>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</si>
  <si>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</si>
  <si>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</si>
  <si>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</si>
  <si>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</si>
  <si>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</si>
  <si>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</si>
  <si>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</si>
  <si>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</si>
  <si>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</si>
  <si>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</si>
  <si>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</si>
  <si>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</si>
  <si>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</si>
  <si>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</si>
  <si>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</si>
  <si>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</si>
  <si>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</si>
  <si>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</si>
  <si>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</si>
  <si>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</si>
  <si>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</si>
  <si>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</si>
  <si>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</si>
  <si>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</si>
  <si>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17737311203	</t>
  </si>
  <si>
    <t>Ctrip</t>
  </si>
  <si>
    <t>正常</t>
  </si>
  <si>
    <t>[哥本哈根]尼波城市酒店(City Hotel Nebo)(55572884)</t>
  </si>
  <si>
    <t>标准双人房/双床房, 私人浴室&lt;2人入住&gt;&lt;不退款&gt;&lt;早餐&gt;</t>
  </si>
  <si>
    <t>HKD</t>
  </si>
  <si>
    <t>Laidanick/Gudrun,Seidel/Vera</t>
  </si>
  <si>
    <t>CA13030220614HKD</t>
  </si>
  <si>
    <t>未提现</t>
  </si>
  <si>
    <t>携程开票</t>
  </si>
  <si>
    <t xml:space="preserve">	</t>
  </si>
  <si>
    <t xml:space="preserve">184904	</t>
  </si>
  <si>
    <t xml:space="preserve">17814402091	</t>
  </si>
  <si>
    <t>[比雷埃夫斯]阿尔戈酒店(Argo Hotel Piraeus)(55328918)</t>
  </si>
  <si>
    <t>高级双人床房&lt;2人入住&gt;&lt;不退款&gt;</t>
  </si>
  <si>
    <t>Adderley/Karl Richard</t>
  </si>
  <si>
    <t xml:space="preserve">2515935	</t>
  </si>
  <si>
    <t xml:space="preserve">20220418033350-1339410	</t>
  </si>
  <si>
    <t xml:space="preserve">17900169965	</t>
  </si>
  <si>
    <t>[奥兰多]奥兰多机场万豪费尔菲尔德酒店(Fairfield Inn Orlando Airport)(68026078)</t>
  </si>
  <si>
    <t>2张大床房&lt;2人入住&gt;&lt;不退款&gt;&lt;早餐&gt;</t>
  </si>
  <si>
    <t>Hill/Phillip wayne</t>
  </si>
  <si>
    <t xml:space="preserve">8HJW1M	</t>
  </si>
  <si>
    <t xml:space="preserve">17920674685	</t>
  </si>
  <si>
    <t>[卡帕拉奥阿]卡普鲁亚毛伊岛丽思卡尔顿酒店(The Ritz-Carlton Maui, Kapalua)(60514159)</t>
  </si>
  <si>
    <t>园景1卧套房&lt;2人入住&gt;&lt;不退款&gt;</t>
  </si>
  <si>
    <t>Bechtol/Lynn Lapham</t>
  </si>
  <si>
    <t xml:space="preserve">74497155	</t>
  </si>
  <si>
    <t xml:space="preserve">17953529499	</t>
  </si>
  <si>
    <t>[苏黎世]中央广场酒店(Central Plaza)(55402665)</t>
  </si>
  <si>
    <t>河景双人房&lt;2人入住&gt;&lt;不退款&gt;&lt;早餐&gt;</t>
  </si>
  <si>
    <t>Choi/Yela,Choi/Minyong</t>
  </si>
  <si>
    <t xml:space="preserve">594858	</t>
  </si>
  <si>
    <t xml:space="preserve">18003489744	</t>
  </si>
  <si>
    <t>[洛斯皮塔莱-德略布雷加特]巴塞罗那大楼丽晶凯悦酒店(Hyatt Regency Barcelona Tower)(60514220)</t>
  </si>
  <si>
    <t>特大床房&lt;2人入住&gt;&lt;不退款&gt;&lt;早餐&gt;</t>
  </si>
  <si>
    <t>Clarke/Jane,McCallum/John</t>
  </si>
  <si>
    <t xml:space="preserve">2565012	</t>
  </si>
  <si>
    <t xml:space="preserve">53221480	</t>
  </si>
  <si>
    <t xml:space="preserve">18016419973	</t>
  </si>
  <si>
    <t>[尼斯]尼斯中心火车站宜必思尚品酒店(Ibis Styles Nice Centre Gare)(55345919)</t>
  </si>
  <si>
    <t>标准大床房&lt;2人入住&gt;&lt;不退款&gt;</t>
  </si>
  <si>
    <t>Jensen/Tyler Kern</t>
  </si>
  <si>
    <t xml:space="preserve">LKMDBKJV	</t>
  </si>
  <si>
    <t xml:space="preserve">18020473223	</t>
  </si>
  <si>
    <t>[兰贝斯区]贝尔格雷夫酒店(Belgrave Hotel)(55822073)</t>
  </si>
  <si>
    <t>标准双床房&lt;2人入住&gt;&lt;不退款&gt;</t>
  </si>
  <si>
    <t>Prett/Liam,Prett/Harry</t>
  </si>
  <si>
    <t xml:space="preserve">58432	</t>
  </si>
  <si>
    <t xml:space="preserve">18025663507	</t>
  </si>
  <si>
    <t>[巴黎]大西洋酒店(Atlantic Hotel)(55768533)</t>
  </si>
  <si>
    <t>经典双人床房&lt;2人入住&gt;&lt;不退款&gt;&lt;早餐&gt;</t>
  </si>
  <si>
    <t>HE/Xiang,Lyu/Yanmengrui</t>
  </si>
  <si>
    <t xml:space="preserve">报名字	</t>
  </si>
  <si>
    <t xml:space="preserve">18031362928	</t>
  </si>
  <si>
    <t>Karlsson/Sara</t>
  </si>
  <si>
    <t xml:space="preserve">lkpdnswp	</t>
  </si>
  <si>
    <t xml:space="preserve">18040518494	</t>
  </si>
  <si>
    <t>[巴黎]巴黎12区贝西村康铂酒店(Hotel Campanile BERCY VILLAGE PARIS 12e)(55653231)</t>
  </si>
  <si>
    <t>标准房&lt;不退款&gt;&lt;2人入住&gt;</t>
  </si>
  <si>
    <t>Lecointe/Soline,urvoy/Genevieve</t>
  </si>
  <si>
    <t xml:space="preserve">549114	</t>
  </si>
  <si>
    <t xml:space="preserve">18047342523	</t>
  </si>
  <si>
    <t>[Laweyan]美嘉兰德梭罗酒店(Megaland Hotel Solo)(69451968)</t>
  </si>
  <si>
    <t>豪华房&lt;2人入住&gt;&lt;不退款&gt;</t>
  </si>
  <si>
    <t>ISTIGHFAR/ROFIQOH NUR</t>
  </si>
  <si>
    <t xml:space="preserve">18053154196	</t>
  </si>
  <si>
    <t>[波鸿]波琴阿克拉城市生活(Acora Bochum Living the City)(55812459)</t>
  </si>
  <si>
    <t>双人床房&lt;2人入住&gt;&lt;不退款&gt;&lt;早餐&gt;</t>
  </si>
  <si>
    <t>Pape/Roger,Chang/Ching Wen</t>
  </si>
  <si>
    <t xml:space="preserve">EXPEDIA_1953912214	</t>
  </si>
  <si>
    <t xml:space="preserve">18056189806	</t>
  </si>
  <si>
    <t>[格伦代尔]洛杉矶格伦代尔快捷酒店(Glendale Express Hotel Los Angeles)(55707806)</t>
  </si>
  <si>
    <t>特大床房&lt;不退款&gt;&lt;2人入住&gt;</t>
  </si>
  <si>
    <t>McManus/Dennis</t>
  </si>
  <si>
    <t xml:space="preserve">Acknowledged	</t>
  </si>
  <si>
    <t xml:space="preserve">18063241838	</t>
  </si>
  <si>
    <t>[胡志明市]西贡大酒店(Grand Hotel Saigon)(55599181)</t>
  </si>
  <si>
    <t>尊贵豪华房&lt;2人入住&gt;&lt;不退款&gt;&lt;早餐&gt;</t>
  </si>
  <si>
    <t>Yeo/Siew Siang</t>
  </si>
  <si>
    <t xml:space="preserve">82798	</t>
  </si>
  <si>
    <t xml:space="preserve">18076073272	</t>
  </si>
  <si>
    <t>[格克契德勒]埃利特温泉酒店(Termal Elit Hotel)(90386748)</t>
  </si>
  <si>
    <t>标准间&lt;2人入住&gt;&lt;不退款&gt;&lt;早餐&gt;</t>
  </si>
  <si>
    <t>Yousef/YOUSEF</t>
  </si>
  <si>
    <t xml:space="preserve">18077398977	</t>
  </si>
  <si>
    <t>[巴黎]波西米亚别墅酒店(Hôtel Villa Bohème)(56196227)</t>
  </si>
  <si>
    <t>高级双床房&lt;不退款&gt;&lt;2人入住&gt;</t>
  </si>
  <si>
    <t>Grosse /Corinne</t>
  </si>
  <si>
    <t xml:space="preserve">1956626664	</t>
  </si>
  <si>
    <t xml:space="preserve">18080438807	</t>
  </si>
  <si>
    <t>[华城市]新罗东滩住宿酒店(Shilla Stay Dongtan)(55967876)</t>
  </si>
  <si>
    <t>标准大床城景房&lt;不退款&gt;&lt;2人入住&gt;</t>
  </si>
  <si>
    <t>eom/huiryang</t>
  </si>
  <si>
    <t xml:space="preserve">EXP-1956722993	</t>
  </si>
  <si>
    <t xml:space="preserve">18081447298	</t>
  </si>
  <si>
    <t>[布拉德福德]布拉德福德康铂酒店(HOTEL CAMPANILE BRADFORD)(80332993)</t>
  </si>
  <si>
    <t>双人床房&lt;2人入住&gt;&lt;不退款&gt;</t>
  </si>
  <si>
    <t>jangeer/salma</t>
  </si>
  <si>
    <t xml:space="preserve">34377UC004027	</t>
  </si>
  <si>
    <t xml:space="preserve">18084463973	</t>
  </si>
  <si>
    <t>[新加坡]新加坡国敦河畔大酒店(Grand Copthorne Waterfront Singapore)(55862000)</t>
  </si>
  <si>
    <t>水滨豪华房&lt;2人入住&gt;&lt;不退款&gt;</t>
  </si>
  <si>
    <t>Gulvadi /Rohan</t>
  </si>
  <si>
    <t xml:space="preserve">2583733	</t>
  </si>
  <si>
    <t xml:space="preserve">12466349	</t>
  </si>
  <si>
    <t xml:space="preserve">18085500222	</t>
  </si>
  <si>
    <t>[肯普顿帕克]奥利弗·坦博机场尚品酒店(Premier Hotel or Tambo)(60467202)</t>
  </si>
  <si>
    <t>标准房（1张大床）&lt;不退款&gt;&lt;2人入住&gt;</t>
  </si>
  <si>
    <t>Dube/Stephen,Dube/Stephen</t>
  </si>
  <si>
    <t xml:space="preserve">acknowledge	</t>
  </si>
  <si>
    <t xml:space="preserve">18087120675	</t>
  </si>
  <si>
    <t>[坤甸]坤甸金色郁金香酒店(Golden Tulip Pontianak)(55290453)</t>
  </si>
  <si>
    <t>高级大号床房&lt;不退款&gt;&lt;2人入住&gt;</t>
  </si>
  <si>
    <t>HE/ENEN</t>
  </si>
  <si>
    <t xml:space="preserve">18087332978	</t>
  </si>
  <si>
    <t>[大西洋城]哈拉大西洋城娱乐场度假村(Harrah's Resort Atlantic City Hotel &amp; Casino)(91545161)</t>
  </si>
  <si>
    <t>拉古纳塔尊贵特大床间&lt;2人入住&gt;&lt;不退款&gt;</t>
  </si>
  <si>
    <t>Murphy/Brianna</t>
  </si>
  <si>
    <t xml:space="preserve">ATLCZmF6S5	</t>
  </si>
  <si>
    <t xml:space="preserve">18087458666	</t>
  </si>
  <si>
    <t>[河内]河内酒店(Hanoi Hotel)(55560512)</t>
  </si>
  <si>
    <t>豪华房&lt;不退款&gt;&lt;2人入住&gt;</t>
  </si>
  <si>
    <t>WANG/HUI</t>
  </si>
  <si>
    <t xml:space="preserve">2584504	</t>
  </si>
  <si>
    <t xml:space="preserve">18087752606	</t>
  </si>
  <si>
    <t>[波尔多]普瑞米尔北波尔多拉克经典酒店(Premiere Classe Bordeaux Nord - Lac)(70795185)</t>
  </si>
  <si>
    <t>Lassalle/Pierre Lassalle,Mazzacaro Lassalle/Natasha Mazzacaro</t>
  </si>
  <si>
    <t xml:space="preserve">33672UC001436	</t>
  </si>
  <si>
    <t xml:space="preserve">18088074650	</t>
  </si>
  <si>
    <t>[吉隆坡]吉隆坡帝皇精品酒店(de King Boutique Hotel KLCC)(55694606)</t>
  </si>
  <si>
    <t>高级房&lt;2人入住&gt;&lt;不退款&gt;</t>
  </si>
  <si>
    <t>ONG/WAN MEI</t>
  </si>
  <si>
    <t xml:space="preserve">2584738	</t>
  </si>
  <si>
    <t xml:space="preserve">18089090594	</t>
  </si>
  <si>
    <t>[曼谷]曼谷是隆巴利酒店(Bally Suite Silom)(60513922)</t>
  </si>
  <si>
    <t>Nakvitoon/Aditep</t>
  </si>
  <si>
    <t xml:space="preserve">18089128179	</t>
  </si>
  <si>
    <t>[柏林]柏林米特温德姆花园酒店(Wyndham Garden Berlin Mitte)(55426520)</t>
  </si>
  <si>
    <t>标准双人房&lt;2人入住&gt;&lt;不退款&gt;</t>
  </si>
  <si>
    <t>Kaya/Ali Ekber</t>
  </si>
  <si>
    <t xml:space="preserve">EXP-1957442161	</t>
  </si>
  <si>
    <t xml:space="preserve">18089385563	</t>
  </si>
  <si>
    <t>[拉斯维加斯]卢克索酒店(Luxor Hotel &amp; Casino)(60494169)</t>
  </si>
  <si>
    <t>金字塔甄选特大床房&lt;2人入住&gt;&lt;不退款&gt;</t>
  </si>
  <si>
    <t>Romero/Rembrandt Rafael</t>
  </si>
  <si>
    <t xml:space="preserve">13196325378	</t>
  </si>
  <si>
    <t>，</t>
  </si>
  <si>
    <t xml:space="preserve"> 79149 HKD</t>
  </si>
  <si>
    <t>A220614100006481</t>
  </si>
  <si>
    <t>总计：79149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</si>
  <si>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</si>
  <si>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</si>
  <si>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</si>
  <si>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</si>
  <si>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</si>
  <si>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</si>
  <si>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</si>
  <si>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</si>
  <si>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</si>
  <si>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</si>
  <si>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</si>
  <si>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</si>
  <si>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</si>
  <si>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</si>
  <si>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</si>
  <si>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</si>
  <si>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</si>
  <si>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</si>
  <si>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2022-06-10</t>
  </si>
  <si>
    <t>2585275</t>
  </si>
  <si>
    <t>拉斯维加斯卢克索赌场酒店</t>
  </si>
  <si>
    <t>Romero Rembrandt Rafael</t>
  </si>
  <si>
    <t>2022-06-11</t>
  </si>
  <si>
    <t>退房日周结</t>
  </si>
  <si>
    <t>732.14</t>
  </si>
  <si>
    <t>857.00</t>
  </si>
  <si>
    <t>0</t>
  </si>
  <si>
    <t>0.00</t>
  </si>
  <si>
    <t>携程汇智国际直连</t>
  </si>
  <si>
    <t>925</t>
  </si>
  <si>
    <t>2022-06-10 22:31:27</t>
  </si>
  <si>
    <t>否</t>
  </si>
  <si>
    <t>汇智国际旅游发展有限公司</t>
  </si>
  <si>
    <t>直连</t>
  </si>
  <si>
    <t>2585120</t>
  </si>
  <si>
    <t>柏林米特温德姆花园酒店</t>
  </si>
  <si>
    <t>Kaya Ali Ekber</t>
  </si>
  <si>
    <t>717.61</t>
  </si>
  <si>
    <t>840.00</t>
  </si>
  <si>
    <t>2022-06-10 21:16:46</t>
  </si>
  <si>
    <t>2585095</t>
  </si>
  <si>
    <t>曼谷是隆巴利酒店</t>
  </si>
  <si>
    <t>Nakvitoon Aditep</t>
  </si>
  <si>
    <t>146.09</t>
  </si>
  <si>
    <t>171.00</t>
  </si>
  <si>
    <t>2022-06-10 21:01:21</t>
  </si>
  <si>
    <t>2584738</t>
  </si>
  <si>
    <t>吉隆坡帝皇精品酒店</t>
  </si>
  <si>
    <t>ONG WAN MEI</t>
  </si>
  <si>
    <t>317.80</t>
  </si>
  <si>
    <t>372.00</t>
  </si>
  <si>
    <t>2022-06-10 17:37:06</t>
  </si>
  <si>
    <t>2584622</t>
  </si>
  <si>
    <t>普瑞米尔北波尔多拉克经典酒店</t>
  </si>
  <si>
    <t>Lassalle Pierre Lassalle,Mazzacaro Lassalle Natasha Mazzacaro</t>
  </si>
  <si>
    <t>343.43</t>
  </si>
  <si>
    <t>402.00</t>
  </si>
  <si>
    <t>2022-06-10 16:35:32</t>
  </si>
  <si>
    <t>2584504</t>
  </si>
  <si>
    <t>河内酒店</t>
  </si>
  <si>
    <t>WANG HUI</t>
  </si>
  <si>
    <t>429.71</t>
  </si>
  <si>
    <t>503.00</t>
  </si>
  <si>
    <t>2022-06-10 15:24:08</t>
  </si>
  <si>
    <t>2584444</t>
  </si>
  <si>
    <t>哈拉大西洋城娱乐场度假村</t>
  </si>
  <si>
    <t>Murphy Brianna</t>
  </si>
  <si>
    <t>455.34</t>
  </si>
  <si>
    <t>533.00</t>
  </si>
  <si>
    <t>2022-06-10 15:18:20</t>
  </si>
  <si>
    <t>2584389</t>
  </si>
  <si>
    <t>坤甸金色郁金香酒店</t>
  </si>
  <si>
    <t>HE ENEN</t>
  </si>
  <si>
    <t>203.32</t>
  </si>
  <si>
    <t>238.00</t>
  </si>
  <si>
    <t>2022-06-10 14:32:59</t>
  </si>
  <si>
    <t>2584274</t>
  </si>
  <si>
    <t>奥利弗·坦博机场尚品酒店</t>
  </si>
  <si>
    <t>Dube Stephen,Dube Stephen</t>
  </si>
  <si>
    <t>485.24</t>
  </si>
  <si>
    <t>568.00</t>
  </si>
  <si>
    <t>2022-06-10 13:36:28</t>
  </si>
  <si>
    <t>2583733</t>
  </si>
  <si>
    <t>新加坡国敦河畔大酒店</t>
  </si>
  <si>
    <t>Gulvadi Rohan</t>
  </si>
  <si>
    <t>1496.73</t>
  </si>
  <si>
    <t>1752.00</t>
  </si>
  <si>
    <t>2022-06-10 06:35:54</t>
  </si>
  <si>
    <t>2022-06-09</t>
  </si>
  <si>
    <t>2583093</t>
  </si>
  <si>
    <t>CAMPANILE BRADFORD</t>
  </si>
  <si>
    <t>jangeer salma</t>
  </si>
  <si>
    <t>385.69</t>
  </si>
  <si>
    <t>452.00</t>
  </si>
  <si>
    <t>2022-06-09 20:34:53</t>
  </si>
  <si>
    <t>2582653</t>
  </si>
  <si>
    <t>新罗东滩住宿酒店</t>
  </si>
  <si>
    <t>eom huiryang</t>
  </si>
  <si>
    <t>488.09</t>
  </si>
  <si>
    <t>572.00</t>
  </si>
  <si>
    <t>2022-06-09 15:54:35</t>
  </si>
  <si>
    <t>2582174</t>
  </si>
  <si>
    <t>波西米亚别墅酒店</t>
  </si>
  <si>
    <t>Grosse Corinne</t>
  </si>
  <si>
    <t>2702.40</t>
  </si>
  <si>
    <t>3167.00</t>
  </si>
  <si>
    <t>2022-06-09 10:48:15</t>
  </si>
  <si>
    <t>2022-06-08</t>
  </si>
  <si>
    <t>2581458</t>
  </si>
  <si>
    <t>特尔玛菁英酒店</t>
  </si>
  <si>
    <t>Yousef YOUSEF</t>
  </si>
  <si>
    <t>465.03</t>
  </si>
  <si>
    <t>546.00</t>
  </si>
  <si>
    <t>2022-06-08 21:05:00</t>
  </si>
  <si>
    <t>2022-06-06</t>
  </si>
  <si>
    <t>2578991</t>
  </si>
  <si>
    <t>西贡大酒店</t>
  </si>
  <si>
    <t>Yeo Siew Siang</t>
  </si>
  <si>
    <t>855.60</t>
  </si>
  <si>
    <t>1006.00</t>
  </si>
  <si>
    <t>2022-06-06 22:04:39</t>
  </si>
  <si>
    <t>2022-06-05</t>
  </si>
  <si>
    <t>2577191</t>
  </si>
  <si>
    <t>洛杉矶格伦代尔快捷酒店</t>
  </si>
  <si>
    <t>McManus Dennis</t>
  </si>
  <si>
    <t>929.60</t>
  </si>
  <si>
    <t>1093.00</t>
  </si>
  <si>
    <t>2022-06-05 13:08:30</t>
  </si>
  <si>
    <t>2022-06-04</t>
  </si>
  <si>
    <t>2576693</t>
  </si>
  <si>
    <t>波鸿阿克拉生活酒店</t>
  </si>
  <si>
    <t>Pape Roger,Chang Ching Wen</t>
  </si>
  <si>
    <t>529.92</t>
  </si>
  <si>
    <t>623.00</t>
  </si>
  <si>
    <t>2022-06-04 20:04:56</t>
  </si>
  <si>
    <t>2022-06-03</t>
  </si>
  <si>
    <t>2575740</t>
  </si>
  <si>
    <t>美嘉兰德梭罗酒店</t>
  </si>
  <si>
    <t>ISTIGHFAR ROFIQOH NUR</t>
  </si>
  <si>
    <t>163.30</t>
  </si>
  <si>
    <t>192.00</t>
  </si>
  <si>
    <t>2022-06-03 21:08:25</t>
  </si>
  <si>
    <t>2022-06-02</t>
  </si>
  <si>
    <t>2574176</t>
  </si>
  <si>
    <t>巴黎12区贝西村康铂酒店</t>
  </si>
  <si>
    <t>Lecointe Soline,urvoy Genevieve</t>
  </si>
  <si>
    <t>2507.02</t>
  </si>
  <si>
    <t>2937.00</t>
  </si>
  <si>
    <t>2022-06-02 18:40:24</t>
  </si>
  <si>
    <t>2022-06-01</t>
  </si>
  <si>
    <t>2571662</t>
  </si>
  <si>
    <t>尼斯中心火车站宜必思尚品酒店</t>
  </si>
  <si>
    <t>Karlsson Sara</t>
  </si>
  <si>
    <t>1739.58</t>
  </si>
  <si>
    <t>2042.00</t>
  </si>
  <si>
    <t>2022-06-01 02:38:20</t>
  </si>
  <si>
    <t>2022-05-31</t>
  </si>
  <si>
    <t>2570274</t>
  </si>
  <si>
    <t>大西洋酒店</t>
  </si>
  <si>
    <t>HE Xiang,Lyu Yanmengrui</t>
  </si>
  <si>
    <t>979.43</t>
  </si>
  <si>
    <t>1152.00</t>
  </si>
  <si>
    <t>2022-05-31 04:44:31</t>
  </si>
  <si>
    <t>2022-05-18</t>
  </si>
  <si>
    <t>2555620</t>
  </si>
  <si>
    <t>中央广场酒店</t>
  </si>
  <si>
    <t>Choi Yela,Choi Minyong</t>
  </si>
  <si>
    <t>1619.19</t>
  </si>
  <si>
    <t>1883.00</t>
  </si>
  <si>
    <t>2022-05-18 21:54:22</t>
  </si>
  <si>
    <t>2022-05-27</t>
  </si>
  <si>
    <t>2565012</t>
  </si>
  <si>
    <t>巴塞罗那大楼丽晶凯悦酒店</t>
  </si>
  <si>
    <t>Clarke Jane,McCallum John</t>
  </si>
  <si>
    <t>1821.69</t>
  </si>
  <si>
    <t>2118.00</t>
  </si>
  <si>
    <t>2022-05-27 06:48:54</t>
  </si>
  <si>
    <t>2022-05-29</t>
  </si>
  <si>
    <t>2567686</t>
  </si>
  <si>
    <t>Jensen Tyler Kern</t>
  </si>
  <si>
    <t>871.35</t>
  </si>
  <si>
    <t>1019.00</t>
  </si>
  <si>
    <t>2022-05-29 09:25:31</t>
  </si>
  <si>
    <t>2022-05-06</t>
  </si>
  <si>
    <t>2540515</t>
  </si>
  <si>
    <t>奥兰多机场费尔菲尔德酒店</t>
  </si>
  <si>
    <t>Hill Phillip wayne</t>
  </si>
  <si>
    <t>692.18</t>
  </si>
  <si>
    <t>815.00</t>
  </si>
  <si>
    <t>2022-05-06 22:25:45</t>
  </si>
  <si>
    <t>2022-05-11</t>
  </si>
  <si>
    <t>2547317</t>
  </si>
  <si>
    <t>卡普鲁亚丽思卡尔顿酒店</t>
  </si>
  <si>
    <t>Bechtol Lynn Lapham</t>
  </si>
  <si>
    <t>41149.05</t>
  </si>
  <si>
    <t>47870.00</t>
  </si>
  <si>
    <t>2022-05-11 22:12:00</t>
  </si>
  <si>
    <t>2022-03-30</t>
  </si>
  <si>
    <t>2490624</t>
  </si>
  <si>
    <t>尼波城市酒店</t>
  </si>
  <si>
    <t>Laidanick Gudrun,Seidel Vera</t>
  </si>
  <si>
    <t>2022-06-07</t>
  </si>
  <si>
    <t>3379.78</t>
  </si>
  <si>
    <t>4149.00</t>
  </si>
  <si>
    <t>2022-03-30 21:11:57</t>
  </si>
  <si>
    <t>2022-04-18</t>
  </si>
  <si>
    <t>2515935</t>
  </si>
  <si>
    <t>阿尔戈酒店</t>
  </si>
  <si>
    <t>Adderley Karl Richard</t>
  </si>
  <si>
    <t>384.88</t>
  </si>
  <si>
    <t>473.00</t>
  </si>
  <si>
    <t>2022-04-18 11:33:51</t>
  </si>
  <si>
    <t>2022-05-30</t>
  </si>
  <si>
    <t>2568757</t>
  </si>
  <si>
    <t>贝尔格雷夫酒店</t>
  </si>
  <si>
    <t>Prett Liam,Prett Harry</t>
  </si>
  <si>
    <t>687.50</t>
  </si>
  <si>
    <t>804.00</t>
  </si>
  <si>
    <t>2022-05-30 02:10:25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</si>
</sst>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5" fillId="2" borderId="2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44719</v>
      </c>
      <c r="G2" s="6">
        <v>44723</v>
      </c>
      <c r="H2" s="4">
        <v>1</v>
      </c>
      <c r="I2" s="4">
        <v>4</v>
      </c>
      <c r="J2" s="4">
        <v>4</v>
      </c>
      <c r="K2" s="4" t="s">
        <v>30</v>
      </c>
      <c r="L2" s="4">
        <v>4149</v>
      </c>
      <c r="M2" s="4">
        <v>4149</v>
      </c>
      <c r="N2" s="4" t="s">
        <v>31</v>
      </c>
      <c r="O2" s="4" t="s">
        <v>32</v>
      </c>
      <c r="P2" s="4" t="s">
        <v>33</v>
      </c>
      <c r="Q2" s="4">
        <v>0</v>
      </c>
      <c r="R2" s="7">
        <v>44650</v>
      </c>
      <c r="S2" s="6">
        <v>44726</v>
      </c>
      <c r="T2" s="4" t="s">
        <v>34</v>
      </c>
      <c r="U2" s="4">
        <v>4149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44723</v>
      </c>
      <c r="H3" s="4">
        <v>1</v>
      </c>
      <c r="I3" s="4">
        <v>1</v>
      </c>
      <c r="J3" s="4">
        <v>1</v>
      </c>
      <c r="K3" s="4" t="s">
        <v>30</v>
      </c>
      <c r="L3" s="4">
        <v>473</v>
      </c>
      <c r="M3" s="4">
        <v>473</v>
      </c>
      <c r="N3" s="4" t="s">
        <v>40</v>
      </c>
      <c r="O3" s="4" t="s">
        <v>32</v>
      </c>
      <c r="P3" s="4" t="s">
        <v>33</v>
      </c>
      <c r="Q3" s="4">
        <v>0</v>
      </c>
      <c r="R3" s="7">
        <v>44669</v>
      </c>
      <c r="S3" s="6">
        <v>44726</v>
      </c>
      <c r="T3" s="4" t="s">
        <v>34</v>
      </c>
      <c r="U3" s="4">
        <v>473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44722</v>
      </c>
      <c r="G4" s="6">
        <v>44723</v>
      </c>
      <c r="H4" s="4">
        <v>1</v>
      </c>
      <c r="I4" s="4">
        <v>1</v>
      </c>
      <c r="J4" s="4">
        <v>1</v>
      </c>
      <c r="K4" s="4" t="s">
        <v>30</v>
      </c>
      <c r="L4" s="4">
        <v>815</v>
      </c>
      <c r="M4" s="4">
        <v>815</v>
      </c>
      <c r="N4" s="4" t="s">
        <v>46</v>
      </c>
      <c r="O4" s="4" t="s">
        <v>32</v>
      </c>
      <c r="P4" s="4" t="s">
        <v>33</v>
      </c>
      <c r="Q4" s="4">
        <v>0</v>
      </c>
      <c r="R4" s="7">
        <v>44687</v>
      </c>
      <c r="S4" s="6">
        <v>44726</v>
      </c>
      <c r="T4" s="4" t="s">
        <v>34</v>
      </c>
      <c r="U4" s="4">
        <v>815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44718</v>
      </c>
      <c r="G5" s="6">
        <v>44723</v>
      </c>
      <c r="H5" s="4">
        <v>1</v>
      </c>
      <c r="I5" s="4">
        <v>5</v>
      </c>
      <c r="J5" s="4">
        <v>5</v>
      </c>
      <c r="K5" s="4" t="s">
        <v>30</v>
      </c>
      <c r="L5" s="4">
        <v>47870</v>
      </c>
      <c r="M5" s="4">
        <v>47870</v>
      </c>
      <c r="N5" s="4" t="s">
        <v>51</v>
      </c>
      <c r="O5" s="4" t="s">
        <v>32</v>
      </c>
      <c r="P5" s="4" t="s">
        <v>33</v>
      </c>
      <c r="Q5" s="4">
        <v>0</v>
      </c>
      <c r="R5" s="7">
        <v>44692</v>
      </c>
      <c r="S5" s="6">
        <v>44726</v>
      </c>
      <c r="T5" s="4" t="s">
        <v>34</v>
      </c>
      <c r="U5" s="4">
        <v>47870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44722</v>
      </c>
      <c r="G6" s="6">
        <v>44723</v>
      </c>
      <c r="H6" s="4">
        <v>1</v>
      </c>
      <c r="I6" s="4">
        <v>1</v>
      </c>
      <c r="J6" s="4">
        <v>1</v>
      </c>
      <c r="K6" s="4" t="s">
        <v>30</v>
      </c>
      <c r="L6" s="4">
        <v>1883</v>
      </c>
      <c r="M6" s="4">
        <v>1883</v>
      </c>
      <c r="N6" s="4" t="s">
        <v>56</v>
      </c>
      <c r="O6" s="4" t="s">
        <v>32</v>
      </c>
      <c r="P6" s="4" t="s">
        <v>33</v>
      </c>
      <c r="Q6" s="4">
        <v>0</v>
      </c>
      <c r="R6" s="7">
        <v>44699</v>
      </c>
      <c r="S6" s="6">
        <v>44726</v>
      </c>
      <c r="T6" s="4" t="s">
        <v>34</v>
      </c>
      <c r="U6" s="4">
        <v>1883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44722</v>
      </c>
      <c r="G7" s="6">
        <v>44723</v>
      </c>
      <c r="H7" s="4">
        <v>1</v>
      </c>
      <c r="I7" s="4">
        <v>1</v>
      </c>
      <c r="J7" s="4">
        <v>1</v>
      </c>
      <c r="K7" s="4" t="s">
        <v>30</v>
      </c>
      <c r="L7" s="4">
        <v>2118</v>
      </c>
      <c r="M7" s="4">
        <v>2118</v>
      </c>
      <c r="N7" s="4" t="s">
        <v>61</v>
      </c>
      <c r="O7" s="4" t="s">
        <v>32</v>
      </c>
      <c r="P7" s="4" t="s">
        <v>33</v>
      </c>
      <c r="Q7" s="4">
        <v>0</v>
      </c>
      <c r="R7" s="7">
        <v>44708</v>
      </c>
      <c r="S7" s="6">
        <v>44726</v>
      </c>
      <c r="T7" s="4" t="s">
        <v>34</v>
      </c>
      <c r="U7" s="4">
        <v>2118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44722</v>
      </c>
      <c r="G8" s="6">
        <v>44723</v>
      </c>
      <c r="H8" s="4">
        <v>1</v>
      </c>
      <c r="I8" s="4">
        <v>1</v>
      </c>
      <c r="J8" s="4">
        <v>1</v>
      </c>
      <c r="K8" s="4" t="s">
        <v>30</v>
      </c>
      <c r="L8" s="4">
        <v>1019</v>
      </c>
      <c r="M8" s="4">
        <v>1019</v>
      </c>
      <c r="N8" s="4" t="s">
        <v>67</v>
      </c>
      <c r="O8" s="4" t="s">
        <v>32</v>
      </c>
      <c r="P8" s="4" t="s">
        <v>33</v>
      </c>
      <c r="Q8" s="4">
        <v>0</v>
      </c>
      <c r="R8" s="7">
        <v>44710</v>
      </c>
      <c r="S8" s="6">
        <v>44726</v>
      </c>
      <c r="T8" s="4" t="s">
        <v>34</v>
      </c>
      <c r="U8" s="4">
        <v>1019</v>
      </c>
      <c r="V8" s="4">
        <v>0</v>
      </c>
      <c r="W8" s="4">
        <v>0</v>
      </c>
      <c r="X8" s="4" t="s">
        <v>35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44722</v>
      </c>
      <c r="G9" s="6">
        <v>44723</v>
      </c>
      <c r="H9" s="4">
        <v>1</v>
      </c>
      <c r="I9" s="4">
        <v>1</v>
      </c>
      <c r="J9" s="4">
        <v>1</v>
      </c>
      <c r="K9" s="4" t="s">
        <v>30</v>
      </c>
      <c r="L9" s="4">
        <v>804</v>
      </c>
      <c r="M9" s="4">
        <v>804</v>
      </c>
      <c r="N9" s="4" t="s">
        <v>72</v>
      </c>
      <c r="O9" s="4" t="s">
        <v>32</v>
      </c>
      <c r="P9" s="4" t="s">
        <v>33</v>
      </c>
      <c r="Q9" s="4">
        <v>0</v>
      </c>
      <c r="R9" s="7">
        <v>44711</v>
      </c>
      <c r="S9" s="6">
        <v>44726</v>
      </c>
      <c r="T9" s="4" t="s">
        <v>34</v>
      </c>
      <c r="U9" s="4">
        <v>804</v>
      </c>
      <c r="V9" s="4">
        <v>0</v>
      </c>
      <c r="W9" s="4">
        <v>0</v>
      </c>
      <c r="X9" s="4" t="s">
        <v>35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44722</v>
      </c>
      <c r="G10" s="6">
        <v>44723</v>
      </c>
      <c r="H10" s="4">
        <v>1</v>
      </c>
      <c r="I10" s="4">
        <v>1</v>
      </c>
      <c r="J10" s="4">
        <v>1</v>
      </c>
      <c r="K10" s="4" t="s">
        <v>30</v>
      </c>
      <c r="L10" s="4">
        <v>1152</v>
      </c>
      <c r="M10" s="4">
        <v>1152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44712</v>
      </c>
      <c r="S10" s="6">
        <v>44726</v>
      </c>
      <c r="T10" s="4" t="s">
        <v>34</v>
      </c>
      <c r="U10" s="4">
        <v>1152</v>
      </c>
      <c r="V10" s="4">
        <v>0</v>
      </c>
      <c r="W10" s="4">
        <v>0</v>
      </c>
      <c r="X10" s="4" t="s">
        <v>35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44722</v>
      </c>
      <c r="G11" s="6">
        <v>44723</v>
      </c>
      <c r="H11" s="4">
        <v>2</v>
      </c>
      <c r="I11" s="4">
        <v>1</v>
      </c>
      <c r="J11" s="4">
        <v>2</v>
      </c>
      <c r="K11" s="4" t="s">
        <v>30</v>
      </c>
      <c r="L11" s="4">
        <v>2042</v>
      </c>
      <c r="M11" s="4">
        <v>2042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44713</v>
      </c>
      <c r="S11" s="6">
        <v>44726</v>
      </c>
      <c r="T11" s="4" t="s">
        <v>34</v>
      </c>
      <c r="U11" s="4">
        <v>2042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44720</v>
      </c>
      <c r="G12" s="6">
        <v>44723</v>
      </c>
      <c r="H12" s="4">
        <v>1</v>
      </c>
      <c r="I12" s="4">
        <v>3</v>
      </c>
      <c r="J12" s="4">
        <v>3</v>
      </c>
      <c r="K12" s="4" t="s">
        <v>30</v>
      </c>
      <c r="L12" s="4">
        <v>2937</v>
      </c>
      <c r="M12" s="4">
        <v>2937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44714</v>
      </c>
      <c r="S12" s="6">
        <v>44726</v>
      </c>
      <c r="T12" s="4" t="s">
        <v>34</v>
      </c>
      <c r="U12" s="4">
        <v>2937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44722</v>
      </c>
      <c r="G13" s="6">
        <v>44723</v>
      </c>
      <c r="H13" s="4">
        <v>1</v>
      </c>
      <c r="I13" s="4">
        <v>1</v>
      </c>
      <c r="J13" s="4">
        <v>1</v>
      </c>
      <c r="K13" s="4" t="s">
        <v>30</v>
      </c>
      <c r="L13" s="4">
        <v>192</v>
      </c>
      <c r="M13" s="4">
        <v>192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44715</v>
      </c>
      <c r="S13" s="6">
        <v>44726</v>
      </c>
      <c r="T13" s="4" t="s">
        <v>34</v>
      </c>
      <c r="U13" s="4">
        <v>192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44722</v>
      </c>
      <c r="G14" s="6">
        <v>44723</v>
      </c>
      <c r="H14" s="4">
        <v>1</v>
      </c>
      <c r="I14" s="4">
        <v>1</v>
      </c>
      <c r="J14" s="4">
        <v>1</v>
      </c>
      <c r="K14" s="4" t="s">
        <v>30</v>
      </c>
      <c r="L14" s="4">
        <v>623</v>
      </c>
      <c r="M14" s="4">
        <v>623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44716</v>
      </c>
      <c r="S14" s="6">
        <v>44726</v>
      </c>
      <c r="T14" s="4" t="s">
        <v>34</v>
      </c>
      <c r="U14" s="4">
        <v>623</v>
      </c>
      <c r="V14" s="4">
        <v>0</v>
      </c>
      <c r="W14" s="4">
        <v>0</v>
      </c>
      <c r="X14" s="4" t="s">
        <v>35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44722</v>
      </c>
      <c r="G15" s="6">
        <v>44723</v>
      </c>
      <c r="H15" s="4">
        <v>1</v>
      </c>
      <c r="I15" s="4">
        <v>1</v>
      </c>
      <c r="J15" s="4">
        <v>1</v>
      </c>
      <c r="K15" s="4" t="s">
        <v>30</v>
      </c>
      <c r="L15" s="4">
        <v>1093</v>
      </c>
      <c r="M15" s="4">
        <v>1093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44717</v>
      </c>
      <c r="S15" s="6">
        <v>44726</v>
      </c>
      <c r="T15" s="4" t="s">
        <v>34</v>
      </c>
      <c r="U15" s="4">
        <v>1093</v>
      </c>
      <c r="V15" s="4">
        <v>0</v>
      </c>
      <c r="W15" s="4">
        <v>0</v>
      </c>
      <c r="X15" s="4" t="s">
        <v>35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44721</v>
      </c>
      <c r="G16" s="6">
        <v>44723</v>
      </c>
      <c r="H16" s="4">
        <v>1</v>
      </c>
      <c r="I16" s="4">
        <v>2</v>
      </c>
      <c r="J16" s="4">
        <v>2</v>
      </c>
      <c r="K16" s="4" t="s">
        <v>30</v>
      </c>
      <c r="L16" s="4">
        <v>1006</v>
      </c>
      <c r="M16" s="4">
        <v>1006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44718</v>
      </c>
      <c r="S16" s="6">
        <v>44726</v>
      </c>
      <c r="T16" s="4" t="s">
        <v>34</v>
      </c>
      <c r="U16" s="4">
        <v>1006</v>
      </c>
      <c r="V16" s="4">
        <v>0</v>
      </c>
      <c r="W16" s="4">
        <v>0</v>
      </c>
      <c r="X16" s="4" t="s">
        <v>35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44721</v>
      </c>
      <c r="G17" s="6">
        <v>44723</v>
      </c>
      <c r="H17" s="4">
        <v>1</v>
      </c>
      <c r="I17" s="4">
        <v>2</v>
      </c>
      <c r="J17" s="4">
        <v>2</v>
      </c>
      <c r="K17" s="4" t="s">
        <v>30</v>
      </c>
      <c r="L17" s="4">
        <v>546</v>
      </c>
      <c r="M17" s="4">
        <v>546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44720</v>
      </c>
      <c r="S17" s="6">
        <v>44726</v>
      </c>
      <c r="T17" s="4" t="s">
        <v>34</v>
      </c>
      <c r="U17" s="4">
        <v>546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44721</v>
      </c>
      <c r="G18" s="6">
        <v>44723</v>
      </c>
      <c r="H18" s="4">
        <v>1</v>
      </c>
      <c r="I18" s="4">
        <v>2</v>
      </c>
      <c r="J18" s="4">
        <v>2</v>
      </c>
      <c r="K18" s="4" t="s">
        <v>30</v>
      </c>
      <c r="L18" s="4">
        <v>3167</v>
      </c>
      <c r="M18" s="4">
        <v>3167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44721</v>
      </c>
      <c r="S18" s="6">
        <v>44726</v>
      </c>
      <c r="T18" s="4" t="s">
        <v>34</v>
      </c>
      <c r="U18" s="4">
        <v>3167</v>
      </c>
      <c r="V18" s="4">
        <v>0</v>
      </c>
      <c r="W18" s="4">
        <v>0</v>
      </c>
      <c r="X18" s="4" t="s">
        <v>35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44722</v>
      </c>
      <c r="G19" s="6">
        <v>44723</v>
      </c>
      <c r="H19" s="4">
        <v>1</v>
      </c>
      <c r="I19" s="4">
        <v>1</v>
      </c>
      <c r="J19" s="4">
        <v>1</v>
      </c>
      <c r="K19" s="4" t="s">
        <v>30</v>
      </c>
      <c r="L19" s="4">
        <v>572</v>
      </c>
      <c r="M19" s="4">
        <v>572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44721</v>
      </c>
      <c r="S19" s="6">
        <v>44726</v>
      </c>
      <c r="T19" s="4" t="s">
        <v>34</v>
      </c>
      <c r="U19" s="4">
        <v>572</v>
      </c>
      <c r="V19" s="4">
        <v>0</v>
      </c>
      <c r="W19" s="4">
        <v>0</v>
      </c>
      <c r="X19" s="4" t="s">
        <v>35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44722</v>
      </c>
      <c r="G20" s="6">
        <v>44723</v>
      </c>
      <c r="H20" s="4">
        <v>1</v>
      </c>
      <c r="I20" s="4">
        <v>1</v>
      </c>
      <c r="J20" s="4">
        <v>1</v>
      </c>
      <c r="K20" s="4" t="s">
        <v>30</v>
      </c>
      <c r="L20" s="4">
        <v>452</v>
      </c>
      <c r="M20" s="4">
        <v>452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44721</v>
      </c>
      <c r="S20" s="6">
        <v>44726</v>
      </c>
      <c r="T20" s="4" t="s">
        <v>34</v>
      </c>
      <c r="U20" s="4">
        <v>452</v>
      </c>
      <c r="V20" s="4">
        <v>0</v>
      </c>
      <c r="W20" s="4">
        <v>0</v>
      </c>
      <c r="X20" s="4" t="s">
        <v>35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44722</v>
      </c>
      <c r="G21" s="6">
        <v>44723</v>
      </c>
      <c r="H21" s="4">
        <v>1</v>
      </c>
      <c r="I21" s="4">
        <v>1</v>
      </c>
      <c r="J21" s="4">
        <v>1</v>
      </c>
      <c r="K21" s="4" t="s">
        <v>30</v>
      </c>
      <c r="L21" s="4">
        <v>1752</v>
      </c>
      <c r="M21" s="4">
        <v>1752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44722</v>
      </c>
      <c r="S21" s="6">
        <v>44726</v>
      </c>
      <c r="T21" s="4" t="s">
        <v>34</v>
      </c>
      <c r="U21" s="4">
        <v>1752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44722</v>
      </c>
      <c r="G22" s="6">
        <v>44723</v>
      </c>
      <c r="H22" s="4">
        <v>1</v>
      </c>
      <c r="I22" s="4">
        <v>1</v>
      </c>
      <c r="J22" s="4">
        <v>1</v>
      </c>
      <c r="K22" s="4" t="s">
        <v>30</v>
      </c>
      <c r="L22" s="4">
        <v>568</v>
      </c>
      <c r="M22" s="4">
        <v>568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44722</v>
      </c>
      <c r="S22" s="6">
        <v>44726</v>
      </c>
      <c r="T22" s="4" t="s">
        <v>34</v>
      </c>
      <c r="U22" s="4">
        <v>568</v>
      </c>
      <c r="V22" s="4">
        <v>0</v>
      </c>
      <c r="W22" s="4">
        <v>0</v>
      </c>
      <c r="X22" s="4" t="s">
        <v>35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44722</v>
      </c>
      <c r="G23" s="6">
        <v>44723</v>
      </c>
      <c r="H23" s="4">
        <v>1</v>
      </c>
      <c r="I23" s="4">
        <v>1</v>
      </c>
      <c r="J23" s="4">
        <v>1</v>
      </c>
      <c r="K23" s="4" t="s">
        <v>30</v>
      </c>
      <c r="L23" s="4">
        <v>238</v>
      </c>
      <c r="M23" s="4">
        <v>238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44722</v>
      </c>
      <c r="S23" s="6">
        <v>44726</v>
      </c>
      <c r="T23" s="4" t="s">
        <v>34</v>
      </c>
      <c r="U23" s="4">
        <v>238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44722</v>
      </c>
      <c r="G24" s="6">
        <v>44723</v>
      </c>
      <c r="H24" s="4">
        <v>1</v>
      </c>
      <c r="I24" s="4">
        <v>1</v>
      </c>
      <c r="J24" s="4">
        <v>1</v>
      </c>
      <c r="K24" s="4" t="s">
        <v>30</v>
      </c>
      <c r="L24" s="4">
        <v>533</v>
      </c>
      <c r="M24" s="4">
        <v>533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44722</v>
      </c>
      <c r="S24" s="6">
        <v>44726</v>
      </c>
      <c r="T24" s="4" t="s">
        <v>34</v>
      </c>
      <c r="U24" s="4">
        <v>533</v>
      </c>
      <c r="V24" s="4">
        <v>0</v>
      </c>
      <c r="W24" s="4">
        <v>0</v>
      </c>
      <c r="X24" s="4" t="s">
        <v>35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44722</v>
      </c>
      <c r="G25" s="6">
        <v>44723</v>
      </c>
      <c r="H25" s="4">
        <v>1</v>
      </c>
      <c r="I25" s="4">
        <v>1</v>
      </c>
      <c r="J25" s="4">
        <v>1</v>
      </c>
      <c r="K25" s="4" t="s">
        <v>30</v>
      </c>
      <c r="L25" s="4">
        <v>503</v>
      </c>
      <c r="M25" s="4">
        <v>503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44722</v>
      </c>
      <c r="S25" s="6">
        <v>44726</v>
      </c>
      <c r="T25" s="4" t="s">
        <v>34</v>
      </c>
      <c r="U25" s="4">
        <v>503</v>
      </c>
      <c r="V25" s="4">
        <v>0</v>
      </c>
      <c r="W25" s="4">
        <v>0</v>
      </c>
      <c r="X25" s="4" t="s">
        <v>149</v>
      </c>
      <c r="Y25" s="4" t="s">
        <v>35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122</v>
      </c>
      <c r="F26" s="6">
        <v>44722</v>
      </c>
      <c r="G26" s="6">
        <v>44723</v>
      </c>
      <c r="H26" s="4">
        <v>1</v>
      </c>
      <c r="I26" s="4">
        <v>1</v>
      </c>
      <c r="J26" s="4">
        <v>1</v>
      </c>
      <c r="K26" s="4" t="s">
        <v>30</v>
      </c>
      <c r="L26" s="4">
        <v>402</v>
      </c>
      <c r="M26" s="4">
        <v>402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44722</v>
      </c>
      <c r="S26" s="6">
        <v>44726</v>
      </c>
      <c r="T26" s="4" t="s">
        <v>34</v>
      </c>
      <c r="U26" s="4">
        <v>402</v>
      </c>
      <c r="V26" s="4">
        <v>0</v>
      </c>
      <c r="W26" s="4">
        <v>0</v>
      </c>
      <c r="X26" s="4" t="s">
        <v>35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44722</v>
      </c>
      <c r="G27" s="6">
        <v>44723</v>
      </c>
      <c r="H27" s="4">
        <v>1</v>
      </c>
      <c r="I27" s="4">
        <v>1</v>
      </c>
      <c r="J27" s="4">
        <v>1</v>
      </c>
      <c r="K27" s="4" t="s">
        <v>30</v>
      </c>
      <c r="L27" s="4">
        <v>372</v>
      </c>
      <c r="M27" s="4">
        <v>372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44722</v>
      </c>
      <c r="S27" s="6">
        <v>44726</v>
      </c>
      <c r="T27" s="4" t="s">
        <v>34</v>
      </c>
      <c r="U27" s="4">
        <v>372</v>
      </c>
      <c r="V27" s="4">
        <v>0</v>
      </c>
      <c r="W27" s="4">
        <v>0</v>
      </c>
      <c r="X27" s="4" t="s">
        <v>158</v>
      </c>
      <c r="Y27" s="4" t="s">
        <v>35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147</v>
      </c>
      <c r="F28" s="6">
        <v>44722</v>
      </c>
      <c r="G28" s="6">
        <v>44723</v>
      </c>
      <c r="H28" s="4">
        <v>1</v>
      </c>
      <c r="I28" s="4">
        <v>1</v>
      </c>
      <c r="J28" s="4">
        <v>1</v>
      </c>
      <c r="K28" s="4" t="s">
        <v>30</v>
      </c>
      <c r="L28" s="4">
        <v>171</v>
      </c>
      <c r="M28" s="4">
        <v>171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44722</v>
      </c>
      <c r="S28" s="6">
        <v>44726</v>
      </c>
      <c r="T28" s="4" t="s">
        <v>34</v>
      </c>
      <c r="U28" s="4">
        <v>171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44722</v>
      </c>
      <c r="G29" s="6">
        <v>44723</v>
      </c>
      <c r="H29" s="4">
        <v>1</v>
      </c>
      <c r="I29" s="4">
        <v>1</v>
      </c>
      <c r="J29" s="4">
        <v>1</v>
      </c>
      <c r="K29" s="4" t="s">
        <v>30</v>
      </c>
      <c r="L29" s="4">
        <v>840</v>
      </c>
      <c r="M29" s="4">
        <v>840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44722</v>
      </c>
      <c r="S29" s="6">
        <v>44726</v>
      </c>
      <c r="T29" s="4" t="s">
        <v>34</v>
      </c>
      <c r="U29" s="4">
        <v>840</v>
      </c>
      <c r="V29" s="4">
        <v>0</v>
      </c>
      <c r="W29" s="4">
        <v>0</v>
      </c>
      <c r="X29" s="4" t="s">
        <v>35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44722</v>
      </c>
      <c r="G30" s="6">
        <v>44723</v>
      </c>
      <c r="H30" s="4">
        <v>1</v>
      </c>
      <c r="I30" s="4">
        <v>1</v>
      </c>
      <c r="J30" s="4">
        <v>1</v>
      </c>
      <c r="K30" s="4" t="s">
        <v>30</v>
      </c>
      <c r="L30" s="4">
        <v>857</v>
      </c>
      <c r="M30" s="4">
        <v>857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44722</v>
      </c>
      <c r="S30" s="6">
        <v>44726</v>
      </c>
      <c r="T30" s="4" t="s">
        <v>34</v>
      </c>
      <c r="U30" s="4">
        <v>857</v>
      </c>
      <c r="V30" s="4">
        <v>0</v>
      </c>
      <c r="W30" s="4">
        <v>0</v>
      </c>
      <c r="X30" s="4" t="s">
        <v>35</v>
      </c>
      <c r="Y30" s="4" t="s">
        <v>171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A37" sqref="A37:A3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172</v>
      </c>
    </row>
    <row r="2" s="4" customFormat="1" spans="1:9">
      <c r="A2" s="5">
        <v>17737311203</v>
      </c>
      <c r="B2" s="6">
        <v>44719</v>
      </c>
      <c r="C2" s="6">
        <v>44723</v>
      </c>
      <c r="D2" s="4">
        <v>4149</v>
      </c>
      <c r="E2" s="4" t="str">
        <f>VLOOKUP(A2,HOP!A:L,12,0)</f>
        <v>4149.00</v>
      </c>
      <c r="F2" s="4" t="str">
        <f>VLOOKUP(A2,HOP!A:C,3,0)</f>
        <v>2490624</v>
      </c>
      <c r="G2" s="4">
        <f>D2-E2</f>
        <v>0</v>
      </c>
      <c r="H2" s="4" t="str">
        <f>$H$1&amp;F2</f>
        <v>，2490624</v>
      </c>
      <c r="I2" s="4" t="str">
        <f>VLOOKUP(A2,HOP!A:U,21,0)</f>
        <v>直连</v>
      </c>
    </row>
    <row r="3" s="4" customFormat="1" spans="1:9">
      <c r="A3" s="5">
        <v>17814402091</v>
      </c>
      <c r="B3" s="6">
        <v>44722</v>
      </c>
      <c r="C3" s="6">
        <v>44723</v>
      </c>
      <c r="D3" s="4">
        <v>473</v>
      </c>
      <c r="E3" s="4" t="str">
        <f>VLOOKUP(A3,HOP!A:L,12,0)</f>
        <v>473.00</v>
      </c>
      <c r="F3" s="4" t="str">
        <f>VLOOKUP(A3,HOP!A:C,3,0)</f>
        <v>2515935</v>
      </c>
      <c r="G3" s="4">
        <f t="shared" ref="G3:G30" si="0">D3-E3</f>
        <v>0</v>
      </c>
      <c r="H3" s="4" t="str">
        <f t="shared" ref="H3:H30" si="1">$H$1&amp;F3</f>
        <v>，2515935</v>
      </c>
      <c r="I3" s="4" t="str">
        <f>VLOOKUP(A3,HOP!A:U,21,0)</f>
        <v>直连</v>
      </c>
    </row>
    <row r="4" s="4" customFormat="1" spans="1:9">
      <c r="A4" s="5">
        <v>17900169965</v>
      </c>
      <c r="B4" s="6">
        <v>44722</v>
      </c>
      <c r="C4" s="6">
        <v>44723</v>
      </c>
      <c r="D4" s="4">
        <v>815</v>
      </c>
      <c r="E4" s="4" t="str">
        <f>VLOOKUP(A4,HOP!A:L,12,0)</f>
        <v>815.00</v>
      </c>
      <c r="F4" s="4" t="str">
        <f>VLOOKUP(A4,HOP!A:C,3,0)</f>
        <v>2540515</v>
      </c>
      <c r="G4" s="4">
        <f t="shared" si="0"/>
        <v>0</v>
      </c>
      <c r="H4" s="4" t="str">
        <f t="shared" si="1"/>
        <v>，2540515</v>
      </c>
      <c r="I4" s="4" t="str">
        <f>VLOOKUP(A4,HOP!A:U,21,0)</f>
        <v>直连</v>
      </c>
    </row>
    <row r="5" s="4" customFormat="1" spans="1:9">
      <c r="A5" s="5">
        <v>17920674685</v>
      </c>
      <c r="B5" s="6">
        <v>44718</v>
      </c>
      <c r="C5" s="6">
        <v>44723</v>
      </c>
      <c r="D5" s="4">
        <v>47870</v>
      </c>
      <c r="E5" s="4" t="str">
        <f>VLOOKUP(A5,HOP!A:L,12,0)</f>
        <v>47870.00</v>
      </c>
      <c r="F5" s="4" t="str">
        <f>VLOOKUP(A5,HOP!A:C,3,0)</f>
        <v>2547317</v>
      </c>
      <c r="G5" s="4">
        <f t="shared" si="0"/>
        <v>0</v>
      </c>
      <c r="H5" s="4" t="str">
        <f t="shared" si="1"/>
        <v>，2547317</v>
      </c>
      <c r="I5" s="4" t="str">
        <f>VLOOKUP(A5,HOP!A:U,21,0)</f>
        <v>直连</v>
      </c>
    </row>
    <row r="6" s="4" customFormat="1" spans="1:9">
      <c r="A6" s="5">
        <v>17953529499</v>
      </c>
      <c r="B6" s="6">
        <v>44722</v>
      </c>
      <c r="C6" s="6">
        <v>44723</v>
      </c>
      <c r="D6" s="4">
        <v>1883</v>
      </c>
      <c r="E6" s="4" t="str">
        <f>VLOOKUP(A6,HOP!A:L,12,0)</f>
        <v>1883.00</v>
      </c>
      <c r="F6" s="4" t="str">
        <f>VLOOKUP(A6,HOP!A:C,3,0)</f>
        <v>2555620</v>
      </c>
      <c r="G6" s="4">
        <f t="shared" si="0"/>
        <v>0</v>
      </c>
      <c r="H6" s="4" t="str">
        <f t="shared" si="1"/>
        <v>，2555620</v>
      </c>
      <c r="I6" s="4" t="str">
        <f>VLOOKUP(A6,HOP!A:U,21,0)</f>
        <v>直连</v>
      </c>
    </row>
    <row r="7" s="4" customFormat="1" spans="1:9">
      <c r="A7" s="5">
        <v>18003489744</v>
      </c>
      <c r="B7" s="6">
        <v>44722</v>
      </c>
      <c r="C7" s="6">
        <v>44723</v>
      </c>
      <c r="D7" s="4">
        <v>2118</v>
      </c>
      <c r="E7" s="4" t="str">
        <f>VLOOKUP(A7,HOP!A:L,12,0)</f>
        <v>2118.00</v>
      </c>
      <c r="F7" s="4" t="str">
        <f>VLOOKUP(A7,HOP!A:C,3,0)</f>
        <v>2565012</v>
      </c>
      <c r="G7" s="4">
        <f t="shared" si="0"/>
        <v>0</v>
      </c>
      <c r="H7" s="4" t="str">
        <f t="shared" si="1"/>
        <v>，2565012</v>
      </c>
      <c r="I7" s="4" t="str">
        <f>VLOOKUP(A7,HOP!A:U,21,0)</f>
        <v>直连</v>
      </c>
    </row>
    <row r="8" s="4" customFormat="1" spans="1:9">
      <c r="A8" s="5">
        <v>18016419973</v>
      </c>
      <c r="B8" s="6">
        <v>44722</v>
      </c>
      <c r="C8" s="6">
        <v>44723</v>
      </c>
      <c r="D8" s="4">
        <v>1019</v>
      </c>
      <c r="E8" s="4" t="str">
        <f>VLOOKUP(A8,HOP!A:L,12,0)</f>
        <v>1019.00</v>
      </c>
      <c r="F8" s="4" t="str">
        <f>VLOOKUP(A8,HOP!A:C,3,0)</f>
        <v>2567686</v>
      </c>
      <c r="G8" s="4">
        <f t="shared" si="0"/>
        <v>0</v>
      </c>
      <c r="H8" s="4" t="str">
        <f t="shared" si="1"/>
        <v>，2567686</v>
      </c>
      <c r="I8" s="4" t="str">
        <f>VLOOKUP(A8,HOP!A:U,21,0)</f>
        <v>直连</v>
      </c>
    </row>
    <row r="9" s="4" customFormat="1" spans="1:9">
      <c r="A9" s="5">
        <v>18020473223</v>
      </c>
      <c r="B9" s="6">
        <v>44722</v>
      </c>
      <c r="C9" s="6">
        <v>44723</v>
      </c>
      <c r="D9" s="4">
        <v>804</v>
      </c>
      <c r="E9" s="4" t="str">
        <f>VLOOKUP(A9,HOP!A:L,12,0)</f>
        <v>804.00</v>
      </c>
      <c r="F9" s="4" t="str">
        <f>VLOOKUP(A9,HOP!A:C,3,0)</f>
        <v>2568757</v>
      </c>
      <c r="G9" s="4">
        <f t="shared" si="0"/>
        <v>0</v>
      </c>
      <c r="H9" s="4" t="str">
        <f t="shared" si="1"/>
        <v>，2568757</v>
      </c>
      <c r="I9" s="4" t="str">
        <f>VLOOKUP(A9,HOP!A:U,21,0)</f>
        <v>直连</v>
      </c>
    </row>
    <row r="10" s="4" customFormat="1" spans="1:9">
      <c r="A10" s="5">
        <v>18025663507</v>
      </c>
      <c r="B10" s="6">
        <v>44722</v>
      </c>
      <c r="C10" s="6">
        <v>44723</v>
      </c>
      <c r="D10" s="4">
        <v>1152</v>
      </c>
      <c r="E10" s="4" t="str">
        <f>VLOOKUP(A10,HOP!A:L,12,0)</f>
        <v>1152.00</v>
      </c>
      <c r="F10" s="4" t="str">
        <f>VLOOKUP(A10,HOP!A:C,3,0)</f>
        <v>2570274</v>
      </c>
      <c r="G10" s="4">
        <f t="shared" si="0"/>
        <v>0</v>
      </c>
      <c r="H10" s="4" t="str">
        <f t="shared" si="1"/>
        <v>，2570274</v>
      </c>
      <c r="I10" s="4" t="str">
        <f>VLOOKUP(A10,HOP!A:U,21,0)</f>
        <v>直连</v>
      </c>
    </row>
    <row r="11" s="4" customFormat="1" spans="1:9">
      <c r="A11" s="5">
        <v>18031362928</v>
      </c>
      <c r="B11" s="6">
        <v>44722</v>
      </c>
      <c r="C11" s="6">
        <v>44723</v>
      </c>
      <c r="D11" s="4">
        <v>2042</v>
      </c>
      <c r="E11" s="4" t="str">
        <f>VLOOKUP(A11,HOP!A:L,12,0)</f>
        <v>2042.00</v>
      </c>
      <c r="F11" s="4" t="str">
        <f>VLOOKUP(A11,HOP!A:C,3,0)</f>
        <v>2571662</v>
      </c>
      <c r="G11" s="4">
        <f t="shared" si="0"/>
        <v>0</v>
      </c>
      <c r="H11" s="4" t="str">
        <f t="shared" si="1"/>
        <v>，2571662</v>
      </c>
      <c r="I11" s="4" t="str">
        <f>VLOOKUP(A11,HOP!A:U,21,0)</f>
        <v>直连</v>
      </c>
    </row>
    <row r="12" s="4" customFormat="1" spans="1:9">
      <c r="A12" s="5">
        <v>18040518494</v>
      </c>
      <c r="B12" s="6">
        <v>44720</v>
      </c>
      <c r="C12" s="6">
        <v>44723</v>
      </c>
      <c r="D12" s="4">
        <v>2937</v>
      </c>
      <c r="E12" s="4" t="str">
        <f>VLOOKUP(A12,HOP!A:L,12,0)</f>
        <v>2937.00</v>
      </c>
      <c r="F12" s="4" t="str">
        <f>VLOOKUP(A12,HOP!A:C,3,0)</f>
        <v>2574176</v>
      </c>
      <c r="G12" s="4">
        <f t="shared" si="0"/>
        <v>0</v>
      </c>
      <c r="H12" s="4" t="str">
        <f t="shared" si="1"/>
        <v>，2574176</v>
      </c>
      <c r="I12" s="4" t="str">
        <f>VLOOKUP(A12,HOP!A:U,21,0)</f>
        <v>直连</v>
      </c>
    </row>
    <row r="13" s="4" customFormat="1" spans="1:9">
      <c r="A13" s="5">
        <v>18047342523</v>
      </c>
      <c r="B13" s="6">
        <v>44722</v>
      </c>
      <c r="C13" s="6">
        <v>44723</v>
      </c>
      <c r="D13" s="4">
        <v>192</v>
      </c>
      <c r="E13" s="4" t="str">
        <f>VLOOKUP(A13,HOP!A:L,12,0)</f>
        <v>192.00</v>
      </c>
      <c r="F13" s="4" t="str">
        <f>VLOOKUP(A13,HOP!A:C,3,0)</f>
        <v>2575740</v>
      </c>
      <c r="G13" s="4">
        <f t="shared" si="0"/>
        <v>0</v>
      </c>
      <c r="H13" s="4" t="str">
        <f t="shared" si="1"/>
        <v>，2575740</v>
      </c>
      <c r="I13" s="4" t="str">
        <f>VLOOKUP(A13,HOP!A:U,21,0)</f>
        <v>直连</v>
      </c>
    </row>
    <row r="14" s="4" customFormat="1" spans="1:9">
      <c r="A14" s="5">
        <v>18053154196</v>
      </c>
      <c r="B14" s="6">
        <v>44722</v>
      </c>
      <c r="C14" s="6">
        <v>44723</v>
      </c>
      <c r="D14" s="4">
        <v>623</v>
      </c>
      <c r="E14" s="4" t="str">
        <f>VLOOKUP(A14,HOP!A:L,12,0)</f>
        <v>623.00</v>
      </c>
      <c r="F14" s="4" t="str">
        <f>VLOOKUP(A14,HOP!A:C,3,0)</f>
        <v>2576693</v>
      </c>
      <c r="G14" s="4">
        <f t="shared" si="0"/>
        <v>0</v>
      </c>
      <c r="H14" s="4" t="str">
        <f t="shared" si="1"/>
        <v>，2576693</v>
      </c>
      <c r="I14" s="4" t="str">
        <f>VLOOKUP(A14,HOP!A:U,21,0)</f>
        <v>直连</v>
      </c>
    </row>
    <row r="15" s="4" customFormat="1" spans="1:9">
      <c r="A15" s="5">
        <v>18056189806</v>
      </c>
      <c r="B15" s="6">
        <v>44722</v>
      </c>
      <c r="C15" s="6">
        <v>44723</v>
      </c>
      <c r="D15" s="4">
        <v>1093</v>
      </c>
      <c r="E15" s="4" t="str">
        <f>VLOOKUP(A15,HOP!A:L,12,0)</f>
        <v>1093.00</v>
      </c>
      <c r="F15" s="4" t="str">
        <f>VLOOKUP(A15,HOP!A:C,3,0)</f>
        <v>2577191</v>
      </c>
      <c r="G15" s="4">
        <f t="shared" si="0"/>
        <v>0</v>
      </c>
      <c r="H15" s="4" t="str">
        <f t="shared" si="1"/>
        <v>，2577191</v>
      </c>
      <c r="I15" s="4" t="str">
        <f>VLOOKUP(A15,HOP!A:U,21,0)</f>
        <v>直连</v>
      </c>
    </row>
    <row r="16" s="4" customFormat="1" spans="1:9">
      <c r="A16" s="5">
        <v>18063241838</v>
      </c>
      <c r="B16" s="6">
        <v>44721</v>
      </c>
      <c r="C16" s="6">
        <v>44723</v>
      </c>
      <c r="D16" s="4">
        <v>1006</v>
      </c>
      <c r="E16" s="4" t="str">
        <f>VLOOKUP(A16,HOP!A:L,12,0)</f>
        <v>1006.00</v>
      </c>
      <c r="F16" s="4" t="str">
        <f>VLOOKUP(A16,HOP!A:C,3,0)</f>
        <v>2578991</v>
      </c>
      <c r="G16" s="4">
        <f t="shared" si="0"/>
        <v>0</v>
      </c>
      <c r="H16" s="4" t="str">
        <f t="shared" si="1"/>
        <v>，2578991</v>
      </c>
      <c r="I16" s="4" t="str">
        <f>VLOOKUP(A16,HOP!A:U,21,0)</f>
        <v>直连</v>
      </c>
    </row>
    <row r="17" s="4" customFormat="1" spans="1:9">
      <c r="A17" s="5">
        <v>18076073272</v>
      </c>
      <c r="B17" s="6">
        <v>44721</v>
      </c>
      <c r="C17" s="6">
        <v>44723</v>
      </c>
      <c r="D17" s="4">
        <v>546</v>
      </c>
      <c r="E17" s="4" t="str">
        <f>VLOOKUP(A17,HOP!A:L,12,0)</f>
        <v>546.00</v>
      </c>
      <c r="F17" s="4" t="str">
        <f>VLOOKUP(A17,HOP!A:C,3,0)</f>
        <v>2581458</v>
      </c>
      <c r="G17" s="4">
        <f t="shared" si="0"/>
        <v>0</v>
      </c>
      <c r="H17" s="4" t="str">
        <f t="shared" si="1"/>
        <v>，2581458</v>
      </c>
      <c r="I17" s="4" t="str">
        <f>VLOOKUP(A17,HOP!A:U,21,0)</f>
        <v>直连</v>
      </c>
    </row>
    <row r="18" s="4" customFormat="1" spans="1:9">
      <c r="A18" s="5">
        <v>18077398977</v>
      </c>
      <c r="B18" s="6">
        <v>44721</v>
      </c>
      <c r="C18" s="6">
        <v>44723</v>
      </c>
      <c r="D18" s="4">
        <v>3167</v>
      </c>
      <c r="E18" s="4" t="str">
        <f>VLOOKUP(A18,HOP!A:L,12,0)</f>
        <v>3167.00</v>
      </c>
      <c r="F18" s="4" t="str">
        <f>VLOOKUP(A18,HOP!A:C,3,0)</f>
        <v>2582174</v>
      </c>
      <c r="G18" s="4">
        <f t="shared" si="0"/>
        <v>0</v>
      </c>
      <c r="H18" s="4" t="str">
        <f t="shared" si="1"/>
        <v>，2582174</v>
      </c>
      <c r="I18" s="4" t="str">
        <f>VLOOKUP(A18,HOP!A:U,21,0)</f>
        <v>直连</v>
      </c>
    </row>
    <row r="19" s="4" customFormat="1" spans="1:9">
      <c r="A19" s="5">
        <v>18080438807</v>
      </c>
      <c r="B19" s="6">
        <v>44722</v>
      </c>
      <c r="C19" s="6">
        <v>44723</v>
      </c>
      <c r="D19" s="4">
        <v>572</v>
      </c>
      <c r="E19" s="4" t="str">
        <f>VLOOKUP(A19,HOP!A:L,12,0)</f>
        <v>572.00</v>
      </c>
      <c r="F19" s="4" t="str">
        <f>VLOOKUP(A19,HOP!A:C,3,0)</f>
        <v>2582653</v>
      </c>
      <c r="G19" s="4">
        <f t="shared" si="0"/>
        <v>0</v>
      </c>
      <c r="H19" s="4" t="str">
        <f t="shared" si="1"/>
        <v>，2582653</v>
      </c>
      <c r="I19" s="4" t="str">
        <f>VLOOKUP(A19,HOP!A:U,21,0)</f>
        <v>直连</v>
      </c>
    </row>
    <row r="20" s="4" customFormat="1" spans="1:9">
      <c r="A20" s="5">
        <v>18081447298</v>
      </c>
      <c r="B20" s="6">
        <v>44722</v>
      </c>
      <c r="C20" s="6">
        <v>44723</v>
      </c>
      <c r="D20" s="4">
        <v>452</v>
      </c>
      <c r="E20" s="4" t="str">
        <f>VLOOKUP(A20,HOP!A:L,12,0)</f>
        <v>452.00</v>
      </c>
      <c r="F20" s="4" t="str">
        <f>VLOOKUP(A20,HOP!A:C,3,0)</f>
        <v>2583093</v>
      </c>
      <c r="G20" s="4">
        <f t="shared" si="0"/>
        <v>0</v>
      </c>
      <c r="H20" s="4" t="str">
        <f t="shared" si="1"/>
        <v>，2583093</v>
      </c>
      <c r="I20" s="4" t="str">
        <f>VLOOKUP(A20,HOP!A:U,21,0)</f>
        <v>直连</v>
      </c>
    </row>
    <row r="21" s="4" customFormat="1" spans="1:9">
      <c r="A21" s="5">
        <v>18084463973</v>
      </c>
      <c r="B21" s="6">
        <v>44722</v>
      </c>
      <c r="C21" s="6">
        <v>44723</v>
      </c>
      <c r="D21" s="4">
        <v>1752</v>
      </c>
      <c r="E21" s="4" t="str">
        <f>VLOOKUP(A21,HOP!A:L,12,0)</f>
        <v>1752.00</v>
      </c>
      <c r="F21" s="4" t="str">
        <f>VLOOKUP(A21,HOP!A:C,3,0)</f>
        <v>2583733</v>
      </c>
      <c r="G21" s="4">
        <f t="shared" si="0"/>
        <v>0</v>
      </c>
      <c r="H21" s="4" t="str">
        <f t="shared" si="1"/>
        <v>，2583733</v>
      </c>
      <c r="I21" s="4" t="str">
        <f>VLOOKUP(A21,HOP!A:U,21,0)</f>
        <v>直连</v>
      </c>
    </row>
    <row r="22" s="4" customFormat="1" spans="1:9">
      <c r="A22" s="5">
        <v>18085500222</v>
      </c>
      <c r="B22" s="6">
        <v>44722</v>
      </c>
      <c r="C22" s="6">
        <v>44723</v>
      </c>
      <c r="D22" s="4">
        <v>568</v>
      </c>
      <c r="E22" s="4" t="str">
        <f>VLOOKUP(A22,HOP!A:L,12,0)</f>
        <v>568.00</v>
      </c>
      <c r="F22" s="4" t="str">
        <f>VLOOKUP(A22,HOP!A:C,3,0)</f>
        <v>2584274</v>
      </c>
      <c r="G22" s="4">
        <f t="shared" si="0"/>
        <v>0</v>
      </c>
      <c r="H22" s="4" t="str">
        <f t="shared" si="1"/>
        <v>，2584274</v>
      </c>
      <c r="I22" s="4" t="str">
        <f>VLOOKUP(A22,HOP!A:U,21,0)</f>
        <v>直连</v>
      </c>
    </row>
    <row r="23" s="4" customFormat="1" spans="1:9">
      <c r="A23" s="5">
        <v>18087120675</v>
      </c>
      <c r="B23" s="6">
        <v>44722</v>
      </c>
      <c r="C23" s="6">
        <v>44723</v>
      </c>
      <c r="D23" s="4">
        <v>238</v>
      </c>
      <c r="E23" s="4" t="str">
        <f>VLOOKUP(A23,HOP!A:L,12,0)</f>
        <v>238.00</v>
      </c>
      <c r="F23" s="4" t="str">
        <f>VLOOKUP(A23,HOP!A:C,3,0)</f>
        <v>2584389</v>
      </c>
      <c r="G23" s="4">
        <f t="shared" si="0"/>
        <v>0</v>
      </c>
      <c r="H23" s="4" t="str">
        <f t="shared" si="1"/>
        <v>，2584389</v>
      </c>
      <c r="I23" s="4" t="str">
        <f>VLOOKUP(A23,HOP!A:U,21,0)</f>
        <v>直连</v>
      </c>
    </row>
    <row r="24" s="4" customFormat="1" spans="1:9">
      <c r="A24" s="5">
        <v>18087332978</v>
      </c>
      <c r="B24" s="6">
        <v>44722</v>
      </c>
      <c r="C24" s="6">
        <v>44723</v>
      </c>
      <c r="D24" s="4">
        <v>533</v>
      </c>
      <c r="E24" s="4" t="str">
        <f>VLOOKUP(A24,HOP!A:L,12,0)</f>
        <v>533.00</v>
      </c>
      <c r="F24" s="4" t="str">
        <f>VLOOKUP(A24,HOP!A:C,3,0)</f>
        <v>2584444</v>
      </c>
      <c r="G24" s="4">
        <f t="shared" si="0"/>
        <v>0</v>
      </c>
      <c r="H24" s="4" t="str">
        <f t="shared" si="1"/>
        <v>，2584444</v>
      </c>
      <c r="I24" s="4" t="str">
        <f>VLOOKUP(A24,HOP!A:U,21,0)</f>
        <v>直连</v>
      </c>
    </row>
    <row r="25" s="4" customFormat="1" spans="1:9">
      <c r="A25" s="5">
        <v>18087458666</v>
      </c>
      <c r="B25" s="6">
        <v>44722</v>
      </c>
      <c r="C25" s="6">
        <v>44723</v>
      </c>
      <c r="D25" s="4">
        <v>503</v>
      </c>
      <c r="E25" s="4" t="str">
        <f>VLOOKUP(A25,HOP!A:L,12,0)</f>
        <v>503.00</v>
      </c>
      <c r="F25" s="4" t="str">
        <f>VLOOKUP(A25,HOP!A:C,3,0)</f>
        <v>2584504</v>
      </c>
      <c r="G25" s="4">
        <f t="shared" si="0"/>
        <v>0</v>
      </c>
      <c r="H25" s="4" t="str">
        <f t="shared" si="1"/>
        <v>，2584504</v>
      </c>
      <c r="I25" s="4" t="str">
        <f>VLOOKUP(A25,HOP!A:U,21,0)</f>
        <v>直连</v>
      </c>
    </row>
    <row r="26" s="4" customFormat="1" spans="1:9">
      <c r="A26" s="5">
        <v>18087752606</v>
      </c>
      <c r="B26" s="6">
        <v>44722</v>
      </c>
      <c r="C26" s="6">
        <v>44723</v>
      </c>
      <c r="D26" s="4">
        <v>402</v>
      </c>
      <c r="E26" s="4" t="str">
        <f>VLOOKUP(A26,HOP!A:L,12,0)</f>
        <v>402.00</v>
      </c>
      <c r="F26" s="4" t="str">
        <f>VLOOKUP(A26,HOP!A:C,3,0)</f>
        <v>2584622</v>
      </c>
      <c r="G26" s="4">
        <f t="shared" si="0"/>
        <v>0</v>
      </c>
      <c r="H26" s="4" t="str">
        <f t="shared" si="1"/>
        <v>，2584622</v>
      </c>
      <c r="I26" s="4" t="str">
        <f>VLOOKUP(A26,HOP!A:U,21,0)</f>
        <v>直连</v>
      </c>
    </row>
    <row r="27" s="4" customFormat="1" spans="1:9">
      <c r="A27" s="5">
        <v>18088074650</v>
      </c>
      <c r="B27" s="6">
        <v>44722</v>
      </c>
      <c r="C27" s="6">
        <v>44723</v>
      </c>
      <c r="D27" s="4">
        <v>372</v>
      </c>
      <c r="E27" s="4" t="str">
        <f>VLOOKUP(A27,HOP!A:L,12,0)</f>
        <v>372.00</v>
      </c>
      <c r="F27" s="4" t="str">
        <f>VLOOKUP(A27,HOP!A:C,3,0)</f>
        <v>2584738</v>
      </c>
      <c r="G27" s="4">
        <f t="shared" si="0"/>
        <v>0</v>
      </c>
      <c r="H27" s="4" t="str">
        <f t="shared" si="1"/>
        <v>，2584738</v>
      </c>
      <c r="I27" s="4" t="str">
        <f>VLOOKUP(A27,HOP!A:U,21,0)</f>
        <v>直连</v>
      </c>
    </row>
    <row r="28" s="4" customFormat="1" spans="1:9">
      <c r="A28" s="5">
        <v>18089090594</v>
      </c>
      <c r="B28" s="6">
        <v>44722</v>
      </c>
      <c r="C28" s="6">
        <v>44723</v>
      </c>
      <c r="D28" s="4">
        <v>171</v>
      </c>
      <c r="E28" s="4" t="str">
        <f>VLOOKUP(A28,HOP!A:L,12,0)</f>
        <v>171.00</v>
      </c>
      <c r="F28" s="4" t="str">
        <f>VLOOKUP(A28,HOP!A:C,3,0)</f>
        <v>2585095</v>
      </c>
      <c r="G28" s="4">
        <f t="shared" si="0"/>
        <v>0</v>
      </c>
      <c r="H28" s="4" t="str">
        <f t="shared" si="1"/>
        <v>，2585095</v>
      </c>
      <c r="I28" s="4" t="str">
        <f>VLOOKUP(A28,HOP!A:U,21,0)</f>
        <v>直连</v>
      </c>
    </row>
    <row r="29" s="4" customFormat="1" spans="1:9">
      <c r="A29" s="5">
        <v>18089128179</v>
      </c>
      <c r="B29" s="6">
        <v>44722</v>
      </c>
      <c r="C29" s="6">
        <v>44723</v>
      </c>
      <c r="D29" s="4">
        <v>840</v>
      </c>
      <c r="E29" s="4" t="str">
        <f>VLOOKUP(A29,HOP!A:L,12,0)</f>
        <v>840.00</v>
      </c>
      <c r="F29" s="4" t="str">
        <f>VLOOKUP(A29,HOP!A:C,3,0)</f>
        <v>2585120</v>
      </c>
      <c r="G29" s="4">
        <f t="shared" si="0"/>
        <v>0</v>
      </c>
      <c r="H29" s="4" t="str">
        <f t="shared" si="1"/>
        <v>，2585120</v>
      </c>
      <c r="I29" s="4" t="str">
        <f>VLOOKUP(A29,HOP!A:U,21,0)</f>
        <v>直连</v>
      </c>
    </row>
    <row r="30" s="4" customFormat="1" spans="1:9">
      <c r="A30" s="5">
        <v>18089385563</v>
      </c>
      <c r="B30" s="6">
        <v>44722</v>
      </c>
      <c r="C30" s="6">
        <v>44723</v>
      </c>
      <c r="D30" s="4">
        <v>857</v>
      </c>
      <c r="E30" s="4" t="str">
        <f>VLOOKUP(A30,HOP!A:L,12,0)</f>
        <v>857.00</v>
      </c>
      <c r="F30" s="4" t="str">
        <f>VLOOKUP(A30,HOP!A:C,3,0)</f>
        <v>2585275</v>
      </c>
      <c r="G30" s="4">
        <f t="shared" si="0"/>
        <v>0</v>
      </c>
      <c r="H30" s="4" t="str">
        <f t="shared" si="1"/>
        <v>，2585275</v>
      </c>
      <c r="I30" s="4" t="str">
        <f>VLOOKUP(A30,HOP!A:U,21,0)</f>
        <v>直连</v>
      </c>
    </row>
    <row r="32" spans="4:4">
      <c r="D32" s="4">
        <f>SUM(D2:D31)</f>
        <v>79149</v>
      </c>
    </row>
    <row r="33" spans="4:4">
      <c r="D33" s="4" t="s">
        <v>173</v>
      </c>
    </row>
    <row r="37" spans="1:1">
      <c r="A37" s="4" t="s">
        <v>174</v>
      </c>
    </row>
    <row r="38" spans="1:1">
      <c r="A38" s="4" t="s">
        <v>175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13</v>
      </c>
      <c r="F1" s="2" t="s">
        <v>5</v>
      </c>
      <c r="G1" s="2" t="s">
        <v>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  <c r="U1" s="2" t="s">
        <v>193</v>
      </c>
    </row>
    <row r="2" s="1" customFormat="1" spans="1:21">
      <c r="A2" s="3">
        <v>18089385563</v>
      </c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194</v>
      </c>
      <c r="G2" s="1" t="s">
        <v>198</v>
      </c>
      <c r="H2" s="1" t="s">
        <v>199</v>
      </c>
      <c r="I2" s="1" t="s">
        <v>200</v>
      </c>
      <c r="J2" s="1" t="s">
        <v>30</v>
      </c>
      <c r="K2" s="1" t="s">
        <v>201</v>
      </c>
      <c r="L2" s="1" t="s">
        <v>201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206</v>
      </c>
      <c r="S2" s="1" t="s">
        <v>207</v>
      </c>
      <c r="T2" s="1" t="s">
        <v>208</v>
      </c>
      <c r="U2" s="1" t="s">
        <v>209</v>
      </c>
    </row>
    <row r="3" s="1" customFormat="1" spans="1:21">
      <c r="A3" s="3">
        <v>18089128179</v>
      </c>
      <c r="B3" s="1" t="s">
        <v>194</v>
      </c>
      <c r="C3" s="1" t="s">
        <v>210</v>
      </c>
      <c r="D3" s="1" t="s">
        <v>211</v>
      </c>
      <c r="E3" s="1" t="s">
        <v>212</v>
      </c>
      <c r="F3" s="1" t="s">
        <v>194</v>
      </c>
      <c r="G3" s="1" t="s">
        <v>198</v>
      </c>
      <c r="H3" s="1" t="s">
        <v>199</v>
      </c>
      <c r="I3" s="1" t="s">
        <v>213</v>
      </c>
      <c r="J3" s="1" t="s">
        <v>30</v>
      </c>
      <c r="K3" s="1" t="s">
        <v>214</v>
      </c>
      <c r="L3" s="1" t="s">
        <v>214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215</v>
      </c>
      <c r="S3" s="1" t="s">
        <v>207</v>
      </c>
      <c r="T3" s="1" t="s">
        <v>208</v>
      </c>
      <c r="U3" s="1" t="s">
        <v>209</v>
      </c>
    </row>
    <row r="4" s="1" customFormat="1" spans="1:21">
      <c r="A4" s="3">
        <v>18089090594</v>
      </c>
      <c r="B4" s="1" t="s">
        <v>194</v>
      </c>
      <c r="C4" s="1" t="s">
        <v>216</v>
      </c>
      <c r="D4" s="1" t="s">
        <v>217</v>
      </c>
      <c r="E4" s="1" t="s">
        <v>218</v>
      </c>
      <c r="F4" s="1" t="s">
        <v>194</v>
      </c>
      <c r="G4" s="1" t="s">
        <v>198</v>
      </c>
      <c r="H4" s="1" t="s">
        <v>199</v>
      </c>
      <c r="I4" s="1" t="s">
        <v>219</v>
      </c>
      <c r="J4" s="1" t="s">
        <v>30</v>
      </c>
      <c r="K4" s="1" t="s">
        <v>220</v>
      </c>
      <c r="L4" s="1" t="s">
        <v>220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205</v>
      </c>
      <c r="R4" s="1" t="s">
        <v>221</v>
      </c>
      <c r="S4" s="1" t="s">
        <v>207</v>
      </c>
      <c r="T4" s="1" t="s">
        <v>208</v>
      </c>
      <c r="U4" s="1" t="s">
        <v>209</v>
      </c>
    </row>
    <row r="5" s="1" customFormat="1" spans="1:21">
      <c r="A5" s="3">
        <v>18088074650</v>
      </c>
      <c r="B5" s="1" t="s">
        <v>194</v>
      </c>
      <c r="C5" s="1" t="s">
        <v>222</v>
      </c>
      <c r="D5" s="1" t="s">
        <v>223</v>
      </c>
      <c r="E5" s="1" t="s">
        <v>224</v>
      </c>
      <c r="F5" s="1" t="s">
        <v>194</v>
      </c>
      <c r="G5" s="1" t="s">
        <v>198</v>
      </c>
      <c r="H5" s="1" t="s">
        <v>199</v>
      </c>
      <c r="I5" s="1" t="s">
        <v>225</v>
      </c>
      <c r="J5" s="1" t="s">
        <v>30</v>
      </c>
      <c r="K5" s="1" t="s">
        <v>226</v>
      </c>
      <c r="L5" s="1" t="s">
        <v>226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205</v>
      </c>
      <c r="R5" s="1" t="s">
        <v>227</v>
      </c>
      <c r="S5" s="1" t="s">
        <v>207</v>
      </c>
      <c r="T5" s="1" t="s">
        <v>208</v>
      </c>
      <c r="U5" s="1" t="s">
        <v>209</v>
      </c>
    </row>
    <row r="6" s="1" customFormat="1" spans="1:21">
      <c r="A6" s="3">
        <v>18087752606</v>
      </c>
      <c r="B6" s="1" t="s">
        <v>194</v>
      </c>
      <c r="C6" s="1" t="s">
        <v>228</v>
      </c>
      <c r="D6" s="1" t="s">
        <v>229</v>
      </c>
      <c r="E6" s="1" t="s">
        <v>230</v>
      </c>
      <c r="F6" s="1" t="s">
        <v>194</v>
      </c>
      <c r="G6" s="1" t="s">
        <v>198</v>
      </c>
      <c r="H6" s="1" t="s">
        <v>199</v>
      </c>
      <c r="I6" s="1" t="s">
        <v>231</v>
      </c>
      <c r="J6" s="1" t="s">
        <v>30</v>
      </c>
      <c r="K6" s="1" t="s">
        <v>232</v>
      </c>
      <c r="L6" s="1" t="s">
        <v>232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205</v>
      </c>
      <c r="R6" s="1" t="s">
        <v>233</v>
      </c>
      <c r="S6" s="1" t="s">
        <v>207</v>
      </c>
      <c r="T6" s="1" t="s">
        <v>208</v>
      </c>
      <c r="U6" s="1" t="s">
        <v>209</v>
      </c>
    </row>
    <row r="7" s="1" customFormat="1" spans="1:21">
      <c r="A7" s="3">
        <v>18087458666</v>
      </c>
      <c r="B7" s="1" t="s">
        <v>194</v>
      </c>
      <c r="C7" s="1" t="s">
        <v>234</v>
      </c>
      <c r="D7" s="1" t="s">
        <v>235</v>
      </c>
      <c r="E7" s="1" t="s">
        <v>236</v>
      </c>
      <c r="F7" s="1" t="s">
        <v>194</v>
      </c>
      <c r="G7" s="1" t="s">
        <v>198</v>
      </c>
      <c r="H7" s="1" t="s">
        <v>199</v>
      </c>
      <c r="I7" s="1" t="s">
        <v>237</v>
      </c>
      <c r="J7" s="1" t="s">
        <v>30</v>
      </c>
      <c r="K7" s="1" t="s">
        <v>238</v>
      </c>
      <c r="L7" s="1" t="s">
        <v>238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205</v>
      </c>
      <c r="R7" s="1" t="s">
        <v>239</v>
      </c>
      <c r="S7" s="1" t="s">
        <v>207</v>
      </c>
      <c r="T7" s="1" t="s">
        <v>208</v>
      </c>
      <c r="U7" s="1" t="s">
        <v>209</v>
      </c>
    </row>
    <row r="8" s="1" customFormat="1" spans="1:21">
      <c r="A8" s="3">
        <v>18087332978</v>
      </c>
      <c r="B8" s="1" t="s">
        <v>194</v>
      </c>
      <c r="C8" s="1" t="s">
        <v>240</v>
      </c>
      <c r="D8" s="1" t="s">
        <v>241</v>
      </c>
      <c r="E8" s="1" t="s">
        <v>242</v>
      </c>
      <c r="F8" s="1" t="s">
        <v>194</v>
      </c>
      <c r="G8" s="1" t="s">
        <v>198</v>
      </c>
      <c r="H8" s="1" t="s">
        <v>199</v>
      </c>
      <c r="I8" s="1" t="s">
        <v>243</v>
      </c>
      <c r="J8" s="1" t="s">
        <v>30</v>
      </c>
      <c r="K8" s="1" t="s">
        <v>244</v>
      </c>
      <c r="L8" s="1" t="s">
        <v>244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205</v>
      </c>
      <c r="R8" s="1" t="s">
        <v>245</v>
      </c>
      <c r="S8" s="1" t="s">
        <v>207</v>
      </c>
      <c r="T8" s="1" t="s">
        <v>208</v>
      </c>
      <c r="U8" s="1" t="s">
        <v>209</v>
      </c>
    </row>
    <row r="9" s="1" customFormat="1" spans="1:21">
      <c r="A9" s="3">
        <v>18087120675</v>
      </c>
      <c r="B9" s="1" t="s">
        <v>194</v>
      </c>
      <c r="C9" s="1" t="s">
        <v>246</v>
      </c>
      <c r="D9" s="1" t="s">
        <v>247</v>
      </c>
      <c r="E9" s="1" t="s">
        <v>248</v>
      </c>
      <c r="F9" s="1" t="s">
        <v>194</v>
      </c>
      <c r="G9" s="1" t="s">
        <v>198</v>
      </c>
      <c r="H9" s="1" t="s">
        <v>199</v>
      </c>
      <c r="I9" s="1" t="s">
        <v>249</v>
      </c>
      <c r="J9" s="1" t="s">
        <v>30</v>
      </c>
      <c r="K9" s="1" t="s">
        <v>250</v>
      </c>
      <c r="L9" s="1" t="s">
        <v>250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205</v>
      </c>
      <c r="R9" s="1" t="s">
        <v>251</v>
      </c>
      <c r="S9" s="1" t="s">
        <v>207</v>
      </c>
      <c r="T9" s="1" t="s">
        <v>208</v>
      </c>
      <c r="U9" s="1" t="s">
        <v>209</v>
      </c>
    </row>
    <row r="10" s="1" customFormat="1" spans="1:21">
      <c r="A10" s="3">
        <v>18085500222</v>
      </c>
      <c r="B10" s="1" t="s">
        <v>194</v>
      </c>
      <c r="C10" s="1" t="s">
        <v>252</v>
      </c>
      <c r="D10" s="1" t="s">
        <v>253</v>
      </c>
      <c r="E10" s="1" t="s">
        <v>254</v>
      </c>
      <c r="F10" s="1" t="s">
        <v>194</v>
      </c>
      <c r="G10" s="1" t="s">
        <v>198</v>
      </c>
      <c r="H10" s="1" t="s">
        <v>199</v>
      </c>
      <c r="I10" s="1" t="s">
        <v>255</v>
      </c>
      <c r="J10" s="1" t="s">
        <v>30</v>
      </c>
      <c r="K10" s="1" t="s">
        <v>256</v>
      </c>
      <c r="L10" s="1" t="s">
        <v>256</v>
      </c>
      <c r="M10" s="1" t="s">
        <v>202</v>
      </c>
      <c r="N10" s="1" t="s">
        <v>202</v>
      </c>
      <c r="O10" s="1" t="s">
        <v>203</v>
      </c>
      <c r="P10" s="1" t="s">
        <v>204</v>
      </c>
      <c r="Q10" s="1" t="s">
        <v>205</v>
      </c>
      <c r="R10" s="1" t="s">
        <v>257</v>
      </c>
      <c r="S10" s="1" t="s">
        <v>207</v>
      </c>
      <c r="T10" s="1" t="s">
        <v>208</v>
      </c>
      <c r="U10" s="1" t="s">
        <v>209</v>
      </c>
    </row>
    <row r="11" s="1" customFormat="1" spans="1:21">
      <c r="A11" s="3">
        <v>18084463973</v>
      </c>
      <c r="B11" s="1" t="s">
        <v>194</v>
      </c>
      <c r="C11" s="1" t="s">
        <v>258</v>
      </c>
      <c r="D11" s="1" t="s">
        <v>259</v>
      </c>
      <c r="E11" s="1" t="s">
        <v>260</v>
      </c>
      <c r="F11" s="1" t="s">
        <v>194</v>
      </c>
      <c r="G11" s="1" t="s">
        <v>198</v>
      </c>
      <c r="H11" s="1" t="s">
        <v>199</v>
      </c>
      <c r="I11" s="1" t="s">
        <v>261</v>
      </c>
      <c r="J11" s="1" t="s">
        <v>30</v>
      </c>
      <c r="K11" s="1" t="s">
        <v>262</v>
      </c>
      <c r="L11" s="1" t="s">
        <v>262</v>
      </c>
      <c r="M11" s="1" t="s">
        <v>202</v>
      </c>
      <c r="N11" s="1" t="s">
        <v>202</v>
      </c>
      <c r="O11" s="1" t="s">
        <v>203</v>
      </c>
      <c r="P11" s="1" t="s">
        <v>204</v>
      </c>
      <c r="Q11" s="1" t="s">
        <v>205</v>
      </c>
      <c r="R11" s="1" t="s">
        <v>263</v>
      </c>
      <c r="S11" s="1" t="s">
        <v>207</v>
      </c>
      <c r="T11" s="1" t="s">
        <v>208</v>
      </c>
      <c r="U11" s="1" t="s">
        <v>209</v>
      </c>
    </row>
    <row r="12" s="1" customFormat="1" spans="1:21">
      <c r="A12" s="3">
        <v>18081447298</v>
      </c>
      <c r="B12" s="1" t="s">
        <v>264</v>
      </c>
      <c r="C12" s="1" t="s">
        <v>265</v>
      </c>
      <c r="D12" s="1" t="s">
        <v>266</v>
      </c>
      <c r="E12" s="1" t="s">
        <v>267</v>
      </c>
      <c r="F12" s="1" t="s">
        <v>194</v>
      </c>
      <c r="G12" s="1" t="s">
        <v>198</v>
      </c>
      <c r="H12" s="1" t="s">
        <v>199</v>
      </c>
      <c r="I12" s="1" t="s">
        <v>268</v>
      </c>
      <c r="J12" s="1" t="s">
        <v>30</v>
      </c>
      <c r="K12" s="1" t="s">
        <v>269</v>
      </c>
      <c r="L12" s="1" t="s">
        <v>269</v>
      </c>
      <c r="M12" s="1" t="s">
        <v>202</v>
      </c>
      <c r="N12" s="1" t="s">
        <v>202</v>
      </c>
      <c r="O12" s="1" t="s">
        <v>203</v>
      </c>
      <c r="P12" s="1" t="s">
        <v>204</v>
      </c>
      <c r="Q12" s="1" t="s">
        <v>205</v>
      </c>
      <c r="R12" s="1" t="s">
        <v>270</v>
      </c>
      <c r="S12" s="1" t="s">
        <v>207</v>
      </c>
      <c r="T12" s="1" t="s">
        <v>208</v>
      </c>
      <c r="U12" s="1" t="s">
        <v>209</v>
      </c>
    </row>
    <row r="13" s="1" customFormat="1" spans="1:21">
      <c r="A13" s="3">
        <v>18080438807</v>
      </c>
      <c r="B13" s="1" t="s">
        <v>264</v>
      </c>
      <c r="C13" s="1" t="s">
        <v>271</v>
      </c>
      <c r="D13" s="1" t="s">
        <v>272</v>
      </c>
      <c r="E13" s="1" t="s">
        <v>273</v>
      </c>
      <c r="F13" s="1" t="s">
        <v>194</v>
      </c>
      <c r="G13" s="1" t="s">
        <v>198</v>
      </c>
      <c r="H13" s="1" t="s">
        <v>199</v>
      </c>
      <c r="I13" s="1" t="s">
        <v>274</v>
      </c>
      <c r="J13" s="1" t="s">
        <v>30</v>
      </c>
      <c r="K13" s="1" t="s">
        <v>275</v>
      </c>
      <c r="L13" s="1" t="s">
        <v>275</v>
      </c>
      <c r="M13" s="1" t="s">
        <v>202</v>
      </c>
      <c r="N13" s="1" t="s">
        <v>202</v>
      </c>
      <c r="O13" s="1" t="s">
        <v>203</v>
      </c>
      <c r="P13" s="1" t="s">
        <v>204</v>
      </c>
      <c r="Q13" s="1" t="s">
        <v>205</v>
      </c>
      <c r="R13" s="1" t="s">
        <v>276</v>
      </c>
      <c r="S13" s="1" t="s">
        <v>207</v>
      </c>
      <c r="T13" s="1" t="s">
        <v>208</v>
      </c>
      <c r="U13" s="1" t="s">
        <v>209</v>
      </c>
    </row>
    <row r="14" s="1" customFormat="1" spans="1:21">
      <c r="A14" s="3">
        <v>18077398977</v>
      </c>
      <c r="B14" s="1" t="s">
        <v>264</v>
      </c>
      <c r="C14" s="1" t="s">
        <v>277</v>
      </c>
      <c r="D14" s="1" t="s">
        <v>278</v>
      </c>
      <c r="E14" s="1" t="s">
        <v>279</v>
      </c>
      <c r="F14" s="1" t="s">
        <v>264</v>
      </c>
      <c r="G14" s="1" t="s">
        <v>198</v>
      </c>
      <c r="H14" s="1" t="s">
        <v>199</v>
      </c>
      <c r="I14" s="1" t="s">
        <v>280</v>
      </c>
      <c r="J14" s="1" t="s">
        <v>30</v>
      </c>
      <c r="K14" s="1" t="s">
        <v>281</v>
      </c>
      <c r="L14" s="1" t="s">
        <v>281</v>
      </c>
      <c r="M14" s="1" t="s">
        <v>202</v>
      </c>
      <c r="N14" s="1" t="s">
        <v>202</v>
      </c>
      <c r="O14" s="1" t="s">
        <v>203</v>
      </c>
      <c r="P14" s="1" t="s">
        <v>204</v>
      </c>
      <c r="Q14" s="1" t="s">
        <v>205</v>
      </c>
      <c r="R14" s="1" t="s">
        <v>282</v>
      </c>
      <c r="S14" s="1" t="s">
        <v>207</v>
      </c>
      <c r="T14" s="1" t="s">
        <v>208</v>
      </c>
      <c r="U14" s="1" t="s">
        <v>209</v>
      </c>
    </row>
    <row r="15" s="1" customFormat="1" spans="1:21">
      <c r="A15" s="3">
        <v>18076073272</v>
      </c>
      <c r="B15" s="1" t="s">
        <v>283</v>
      </c>
      <c r="C15" s="1" t="s">
        <v>284</v>
      </c>
      <c r="D15" s="1" t="s">
        <v>285</v>
      </c>
      <c r="E15" s="1" t="s">
        <v>286</v>
      </c>
      <c r="F15" s="1" t="s">
        <v>264</v>
      </c>
      <c r="G15" s="1" t="s">
        <v>198</v>
      </c>
      <c r="H15" s="1" t="s">
        <v>199</v>
      </c>
      <c r="I15" s="1" t="s">
        <v>287</v>
      </c>
      <c r="J15" s="1" t="s">
        <v>30</v>
      </c>
      <c r="K15" s="1" t="s">
        <v>288</v>
      </c>
      <c r="L15" s="1" t="s">
        <v>288</v>
      </c>
      <c r="M15" s="1" t="s">
        <v>202</v>
      </c>
      <c r="N15" s="1" t="s">
        <v>202</v>
      </c>
      <c r="O15" s="1" t="s">
        <v>203</v>
      </c>
      <c r="P15" s="1" t="s">
        <v>204</v>
      </c>
      <c r="Q15" s="1" t="s">
        <v>205</v>
      </c>
      <c r="R15" s="1" t="s">
        <v>289</v>
      </c>
      <c r="S15" s="1" t="s">
        <v>207</v>
      </c>
      <c r="T15" s="1" t="s">
        <v>208</v>
      </c>
      <c r="U15" s="1" t="s">
        <v>209</v>
      </c>
    </row>
    <row r="16" s="1" customFormat="1" spans="1:21">
      <c r="A16" s="3">
        <v>18063241838</v>
      </c>
      <c r="B16" s="1" t="s">
        <v>290</v>
      </c>
      <c r="C16" s="1" t="s">
        <v>291</v>
      </c>
      <c r="D16" s="1" t="s">
        <v>292</v>
      </c>
      <c r="E16" s="1" t="s">
        <v>293</v>
      </c>
      <c r="F16" s="1" t="s">
        <v>264</v>
      </c>
      <c r="G16" s="1" t="s">
        <v>198</v>
      </c>
      <c r="H16" s="1" t="s">
        <v>199</v>
      </c>
      <c r="I16" s="1" t="s">
        <v>294</v>
      </c>
      <c r="J16" s="1" t="s">
        <v>30</v>
      </c>
      <c r="K16" s="1" t="s">
        <v>295</v>
      </c>
      <c r="L16" s="1" t="s">
        <v>295</v>
      </c>
      <c r="M16" s="1" t="s">
        <v>202</v>
      </c>
      <c r="N16" s="1" t="s">
        <v>202</v>
      </c>
      <c r="O16" s="1" t="s">
        <v>203</v>
      </c>
      <c r="P16" s="1" t="s">
        <v>204</v>
      </c>
      <c r="Q16" s="1" t="s">
        <v>205</v>
      </c>
      <c r="R16" s="1" t="s">
        <v>296</v>
      </c>
      <c r="S16" s="1" t="s">
        <v>207</v>
      </c>
      <c r="T16" s="1" t="s">
        <v>208</v>
      </c>
      <c r="U16" s="1" t="s">
        <v>209</v>
      </c>
    </row>
    <row r="17" s="1" customFormat="1" spans="1:21">
      <c r="A17" s="3">
        <v>18056189806</v>
      </c>
      <c r="B17" s="1" t="s">
        <v>297</v>
      </c>
      <c r="C17" s="1" t="s">
        <v>298</v>
      </c>
      <c r="D17" s="1" t="s">
        <v>299</v>
      </c>
      <c r="E17" s="1" t="s">
        <v>300</v>
      </c>
      <c r="F17" s="1" t="s">
        <v>194</v>
      </c>
      <c r="G17" s="1" t="s">
        <v>198</v>
      </c>
      <c r="H17" s="1" t="s">
        <v>199</v>
      </c>
      <c r="I17" s="1" t="s">
        <v>301</v>
      </c>
      <c r="J17" s="1" t="s">
        <v>30</v>
      </c>
      <c r="K17" s="1" t="s">
        <v>302</v>
      </c>
      <c r="L17" s="1" t="s">
        <v>302</v>
      </c>
      <c r="M17" s="1" t="s">
        <v>202</v>
      </c>
      <c r="N17" s="1" t="s">
        <v>202</v>
      </c>
      <c r="O17" s="1" t="s">
        <v>203</v>
      </c>
      <c r="P17" s="1" t="s">
        <v>204</v>
      </c>
      <c r="Q17" s="1" t="s">
        <v>205</v>
      </c>
      <c r="R17" s="1" t="s">
        <v>303</v>
      </c>
      <c r="S17" s="1" t="s">
        <v>207</v>
      </c>
      <c r="T17" s="1" t="s">
        <v>208</v>
      </c>
      <c r="U17" s="1" t="s">
        <v>209</v>
      </c>
    </row>
    <row r="18" s="1" customFormat="1" spans="1:21">
      <c r="A18" s="3">
        <v>18053154196</v>
      </c>
      <c r="B18" s="1" t="s">
        <v>304</v>
      </c>
      <c r="C18" s="1" t="s">
        <v>305</v>
      </c>
      <c r="D18" s="1" t="s">
        <v>306</v>
      </c>
      <c r="E18" s="1" t="s">
        <v>307</v>
      </c>
      <c r="F18" s="1" t="s">
        <v>194</v>
      </c>
      <c r="G18" s="1" t="s">
        <v>198</v>
      </c>
      <c r="H18" s="1" t="s">
        <v>199</v>
      </c>
      <c r="I18" s="1" t="s">
        <v>308</v>
      </c>
      <c r="J18" s="1" t="s">
        <v>30</v>
      </c>
      <c r="K18" s="1" t="s">
        <v>309</v>
      </c>
      <c r="L18" s="1" t="s">
        <v>309</v>
      </c>
      <c r="M18" s="1" t="s">
        <v>202</v>
      </c>
      <c r="N18" s="1" t="s">
        <v>202</v>
      </c>
      <c r="O18" s="1" t="s">
        <v>203</v>
      </c>
      <c r="P18" s="1" t="s">
        <v>204</v>
      </c>
      <c r="Q18" s="1" t="s">
        <v>205</v>
      </c>
      <c r="R18" s="1" t="s">
        <v>310</v>
      </c>
      <c r="S18" s="1" t="s">
        <v>207</v>
      </c>
      <c r="T18" s="1" t="s">
        <v>208</v>
      </c>
      <c r="U18" s="1" t="s">
        <v>209</v>
      </c>
    </row>
    <row r="19" s="1" customFormat="1" spans="1:21">
      <c r="A19" s="3">
        <v>18047342523</v>
      </c>
      <c r="B19" s="1" t="s">
        <v>311</v>
      </c>
      <c r="C19" s="1" t="s">
        <v>312</v>
      </c>
      <c r="D19" s="1" t="s">
        <v>313</v>
      </c>
      <c r="E19" s="1" t="s">
        <v>314</v>
      </c>
      <c r="F19" s="1" t="s">
        <v>194</v>
      </c>
      <c r="G19" s="1" t="s">
        <v>198</v>
      </c>
      <c r="H19" s="1" t="s">
        <v>199</v>
      </c>
      <c r="I19" s="1" t="s">
        <v>315</v>
      </c>
      <c r="J19" s="1" t="s">
        <v>30</v>
      </c>
      <c r="K19" s="1" t="s">
        <v>316</v>
      </c>
      <c r="L19" s="1" t="s">
        <v>316</v>
      </c>
      <c r="M19" s="1" t="s">
        <v>202</v>
      </c>
      <c r="N19" s="1" t="s">
        <v>202</v>
      </c>
      <c r="O19" s="1" t="s">
        <v>203</v>
      </c>
      <c r="P19" s="1" t="s">
        <v>204</v>
      </c>
      <c r="Q19" s="1" t="s">
        <v>205</v>
      </c>
      <c r="R19" s="1" t="s">
        <v>317</v>
      </c>
      <c r="S19" s="1" t="s">
        <v>207</v>
      </c>
      <c r="T19" s="1" t="s">
        <v>208</v>
      </c>
      <c r="U19" s="1" t="s">
        <v>209</v>
      </c>
    </row>
    <row r="20" s="1" customFormat="1" spans="1:21">
      <c r="A20" s="3">
        <v>18040518494</v>
      </c>
      <c r="B20" s="1" t="s">
        <v>318</v>
      </c>
      <c r="C20" s="1" t="s">
        <v>319</v>
      </c>
      <c r="D20" s="1" t="s">
        <v>320</v>
      </c>
      <c r="E20" s="1" t="s">
        <v>321</v>
      </c>
      <c r="F20" s="1" t="s">
        <v>283</v>
      </c>
      <c r="G20" s="1" t="s">
        <v>198</v>
      </c>
      <c r="H20" s="1" t="s">
        <v>199</v>
      </c>
      <c r="I20" s="1" t="s">
        <v>322</v>
      </c>
      <c r="J20" s="1" t="s">
        <v>30</v>
      </c>
      <c r="K20" s="1" t="s">
        <v>323</v>
      </c>
      <c r="L20" s="1" t="s">
        <v>323</v>
      </c>
      <c r="M20" s="1" t="s">
        <v>202</v>
      </c>
      <c r="N20" s="1" t="s">
        <v>202</v>
      </c>
      <c r="O20" s="1" t="s">
        <v>203</v>
      </c>
      <c r="P20" s="1" t="s">
        <v>204</v>
      </c>
      <c r="Q20" s="1" t="s">
        <v>205</v>
      </c>
      <c r="R20" s="1" t="s">
        <v>324</v>
      </c>
      <c r="S20" s="1" t="s">
        <v>207</v>
      </c>
      <c r="T20" s="1" t="s">
        <v>208</v>
      </c>
      <c r="U20" s="1" t="s">
        <v>209</v>
      </c>
    </row>
    <row r="21" s="1" customFormat="1" spans="1:21">
      <c r="A21" s="3">
        <v>18031362928</v>
      </c>
      <c r="B21" s="1" t="s">
        <v>325</v>
      </c>
      <c r="C21" s="1" t="s">
        <v>326</v>
      </c>
      <c r="D21" s="1" t="s">
        <v>327</v>
      </c>
      <c r="E21" s="1" t="s">
        <v>328</v>
      </c>
      <c r="F21" s="1" t="s">
        <v>194</v>
      </c>
      <c r="G21" s="1" t="s">
        <v>198</v>
      </c>
      <c r="H21" s="1" t="s">
        <v>199</v>
      </c>
      <c r="I21" s="1" t="s">
        <v>329</v>
      </c>
      <c r="J21" s="1" t="s">
        <v>30</v>
      </c>
      <c r="K21" s="1" t="s">
        <v>330</v>
      </c>
      <c r="L21" s="1" t="s">
        <v>330</v>
      </c>
      <c r="M21" s="1" t="s">
        <v>202</v>
      </c>
      <c r="N21" s="1" t="s">
        <v>202</v>
      </c>
      <c r="O21" s="1" t="s">
        <v>203</v>
      </c>
      <c r="P21" s="1" t="s">
        <v>204</v>
      </c>
      <c r="Q21" s="1" t="s">
        <v>205</v>
      </c>
      <c r="R21" s="1" t="s">
        <v>331</v>
      </c>
      <c r="S21" s="1" t="s">
        <v>207</v>
      </c>
      <c r="T21" s="1" t="s">
        <v>208</v>
      </c>
      <c r="U21" s="1" t="s">
        <v>209</v>
      </c>
    </row>
    <row r="22" s="1" customFormat="1" spans="1:21">
      <c r="A22" s="3">
        <v>18025663507</v>
      </c>
      <c r="B22" s="1" t="s">
        <v>332</v>
      </c>
      <c r="C22" s="1" t="s">
        <v>333</v>
      </c>
      <c r="D22" s="1" t="s">
        <v>334</v>
      </c>
      <c r="E22" s="1" t="s">
        <v>335</v>
      </c>
      <c r="F22" s="1" t="s">
        <v>194</v>
      </c>
      <c r="G22" s="1" t="s">
        <v>198</v>
      </c>
      <c r="H22" s="1" t="s">
        <v>199</v>
      </c>
      <c r="I22" s="1" t="s">
        <v>336</v>
      </c>
      <c r="J22" s="1" t="s">
        <v>30</v>
      </c>
      <c r="K22" s="1" t="s">
        <v>337</v>
      </c>
      <c r="L22" s="1" t="s">
        <v>337</v>
      </c>
      <c r="M22" s="1" t="s">
        <v>202</v>
      </c>
      <c r="N22" s="1" t="s">
        <v>202</v>
      </c>
      <c r="O22" s="1" t="s">
        <v>203</v>
      </c>
      <c r="P22" s="1" t="s">
        <v>204</v>
      </c>
      <c r="Q22" s="1" t="s">
        <v>205</v>
      </c>
      <c r="R22" s="1" t="s">
        <v>338</v>
      </c>
      <c r="S22" s="1" t="s">
        <v>207</v>
      </c>
      <c r="T22" s="1" t="s">
        <v>208</v>
      </c>
      <c r="U22" s="1" t="s">
        <v>209</v>
      </c>
    </row>
    <row r="23" s="1" customFormat="1" spans="1:21">
      <c r="A23" s="3">
        <v>17953529499</v>
      </c>
      <c r="B23" s="1" t="s">
        <v>339</v>
      </c>
      <c r="C23" s="1" t="s">
        <v>340</v>
      </c>
      <c r="D23" s="1" t="s">
        <v>341</v>
      </c>
      <c r="E23" s="1" t="s">
        <v>342</v>
      </c>
      <c r="F23" s="1" t="s">
        <v>194</v>
      </c>
      <c r="G23" s="1" t="s">
        <v>198</v>
      </c>
      <c r="H23" s="1" t="s">
        <v>199</v>
      </c>
      <c r="I23" s="1" t="s">
        <v>343</v>
      </c>
      <c r="J23" s="1" t="s">
        <v>30</v>
      </c>
      <c r="K23" s="1" t="s">
        <v>344</v>
      </c>
      <c r="L23" s="1" t="s">
        <v>344</v>
      </c>
      <c r="M23" s="1" t="s">
        <v>202</v>
      </c>
      <c r="N23" s="1" t="s">
        <v>202</v>
      </c>
      <c r="O23" s="1" t="s">
        <v>203</v>
      </c>
      <c r="P23" s="1" t="s">
        <v>204</v>
      </c>
      <c r="Q23" s="1" t="s">
        <v>205</v>
      </c>
      <c r="R23" s="1" t="s">
        <v>345</v>
      </c>
      <c r="S23" s="1" t="s">
        <v>207</v>
      </c>
      <c r="T23" s="1" t="s">
        <v>208</v>
      </c>
      <c r="U23" s="1" t="s">
        <v>209</v>
      </c>
    </row>
    <row r="24" s="1" customFormat="1" spans="1:21">
      <c r="A24" s="3">
        <v>18003489744</v>
      </c>
      <c r="B24" s="1" t="s">
        <v>346</v>
      </c>
      <c r="C24" s="1" t="s">
        <v>347</v>
      </c>
      <c r="D24" s="1" t="s">
        <v>348</v>
      </c>
      <c r="E24" s="1" t="s">
        <v>349</v>
      </c>
      <c r="F24" s="1" t="s">
        <v>194</v>
      </c>
      <c r="G24" s="1" t="s">
        <v>198</v>
      </c>
      <c r="H24" s="1" t="s">
        <v>199</v>
      </c>
      <c r="I24" s="1" t="s">
        <v>350</v>
      </c>
      <c r="J24" s="1" t="s">
        <v>30</v>
      </c>
      <c r="K24" s="1" t="s">
        <v>351</v>
      </c>
      <c r="L24" s="1" t="s">
        <v>351</v>
      </c>
      <c r="M24" s="1" t="s">
        <v>202</v>
      </c>
      <c r="N24" s="1" t="s">
        <v>202</v>
      </c>
      <c r="O24" s="1" t="s">
        <v>203</v>
      </c>
      <c r="P24" s="1" t="s">
        <v>204</v>
      </c>
      <c r="Q24" s="1" t="s">
        <v>205</v>
      </c>
      <c r="R24" s="1" t="s">
        <v>352</v>
      </c>
      <c r="S24" s="1" t="s">
        <v>207</v>
      </c>
      <c r="T24" s="1" t="s">
        <v>208</v>
      </c>
      <c r="U24" s="1" t="s">
        <v>209</v>
      </c>
    </row>
    <row r="25" s="1" customFormat="1" spans="1:21">
      <c r="A25" s="3">
        <v>18016419973</v>
      </c>
      <c r="B25" s="1" t="s">
        <v>353</v>
      </c>
      <c r="C25" s="1" t="s">
        <v>354</v>
      </c>
      <c r="D25" s="1" t="s">
        <v>327</v>
      </c>
      <c r="E25" s="1" t="s">
        <v>355</v>
      </c>
      <c r="F25" s="1" t="s">
        <v>194</v>
      </c>
      <c r="G25" s="1" t="s">
        <v>198</v>
      </c>
      <c r="H25" s="1" t="s">
        <v>199</v>
      </c>
      <c r="I25" s="1" t="s">
        <v>356</v>
      </c>
      <c r="J25" s="1" t="s">
        <v>30</v>
      </c>
      <c r="K25" s="1" t="s">
        <v>357</v>
      </c>
      <c r="L25" s="1" t="s">
        <v>357</v>
      </c>
      <c r="M25" s="1" t="s">
        <v>202</v>
      </c>
      <c r="N25" s="1" t="s">
        <v>202</v>
      </c>
      <c r="O25" s="1" t="s">
        <v>203</v>
      </c>
      <c r="P25" s="1" t="s">
        <v>204</v>
      </c>
      <c r="Q25" s="1" t="s">
        <v>205</v>
      </c>
      <c r="R25" s="1" t="s">
        <v>358</v>
      </c>
      <c r="S25" s="1" t="s">
        <v>207</v>
      </c>
      <c r="T25" s="1" t="s">
        <v>208</v>
      </c>
      <c r="U25" s="1" t="s">
        <v>209</v>
      </c>
    </row>
    <row r="26" s="1" customFormat="1" spans="1:21">
      <c r="A26" s="3">
        <v>17900169965</v>
      </c>
      <c r="B26" s="1" t="s">
        <v>359</v>
      </c>
      <c r="C26" s="1" t="s">
        <v>360</v>
      </c>
      <c r="D26" s="1" t="s">
        <v>361</v>
      </c>
      <c r="E26" s="1" t="s">
        <v>362</v>
      </c>
      <c r="F26" s="1" t="s">
        <v>194</v>
      </c>
      <c r="G26" s="1" t="s">
        <v>198</v>
      </c>
      <c r="H26" s="1" t="s">
        <v>199</v>
      </c>
      <c r="I26" s="1" t="s">
        <v>363</v>
      </c>
      <c r="J26" s="1" t="s">
        <v>30</v>
      </c>
      <c r="K26" s="1" t="s">
        <v>364</v>
      </c>
      <c r="L26" s="1" t="s">
        <v>364</v>
      </c>
      <c r="M26" s="1" t="s">
        <v>202</v>
      </c>
      <c r="N26" s="1" t="s">
        <v>202</v>
      </c>
      <c r="O26" s="1" t="s">
        <v>203</v>
      </c>
      <c r="P26" s="1" t="s">
        <v>204</v>
      </c>
      <c r="Q26" s="1" t="s">
        <v>205</v>
      </c>
      <c r="R26" s="1" t="s">
        <v>365</v>
      </c>
      <c r="S26" s="1" t="s">
        <v>207</v>
      </c>
      <c r="T26" s="1" t="s">
        <v>208</v>
      </c>
      <c r="U26" s="1" t="s">
        <v>209</v>
      </c>
    </row>
    <row r="27" s="1" customFormat="1" spans="1:21">
      <c r="A27" s="3">
        <v>17920674685</v>
      </c>
      <c r="B27" s="1" t="s">
        <v>366</v>
      </c>
      <c r="C27" s="1" t="s">
        <v>367</v>
      </c>
      <c r="D27" s="1" t="s">
        <v>368</v>
      </c>
      <c r="E27" s="1" t="s">
        <v>369</v>
      </c>
      <c r="F27" s="1" t="s">
        <v>290</v>
      </c>
      <c r="G27" s="1" t="s">
        <v>198</v>
      </c>
      <c r="H27" s="1" t="s">
        <v>199</v>
      </c>
      <c r="I27" s="1" t="s">
        <v>370</v>
      </c>
      <c r="J27" s="1" t="s">
        <v>30</v>
      </c>
      <c r="K27" s="1" t="s">
        <v>371</v>
      </c>
      <c r="L27" s="1" t="s">
        <v>371</v>
      </c>
      <c r="M27" s="1" t="s">
        <v>202</v>
      </c>
      <c r="N27" s="1" t="s">
        <v>202</v>
      </c>
      <c r="O27" s="1" t="s">
        <v>203</v>
      </c>
      <c r="P27" s="1" t="s">
        <v>204</v>
      </c>
      <c r="Q27" s="1" t="s">
        <v>205</v>
      </c>
      <c r="R27" s="1" t="s">
        <v>372</v>
      </c>
      <c r="S27" s="1" t="s">
        <v>207</v>
      </c>
      <c r="T27" s="1" t="s">
        <v>208</v>
      </c>
      <c r="U27" s="1" t="s">
        <v>209</v>
      </c>
    </row>
    <row r="28" s="1" customFormat="1" spans="1:21">
      <c r="A28" s="3">
        <v>17737311203</v>
      </c>
      <c r="B28" s="1" t="s">
        <v>373</v>
      </c>
      <c r="C28" s="1" t="s">
        <v>374</v>
      </c>
      <c r="D28" s="1" t="s">
        <v>375</v>
      </c>
      <c r="E28" s="1" t="s">
        <v>376</v>
      </c>
      <c r="F28" s="1" t="s">
        <v>377</v>
      </c>
      <c r="G28" s="1" t="s">
        <v>198</v>
      </c>
      <c r="H28" s="1" t="s">
        <v>199</v>
      </c>
      <c r="I28" s="1" t="s">
        <v>378</v>
      </c>
      <c r="J28" s="1" t="s">
        <v>30</v>
      </c>
      <c r="K28" s="1" t="s">
        <v>379</v>
      </c>
      <c r="L28" s="1" t="s">
        <v>379</v>
      </c>
      <c r="M28" s="1" t="s">
        <v>202</v>
      </c>
      <c r="N28" s="1" t="s">
        <v>202</v>
      </c>
      <c r="O28" s="1" t="s">
        <v>203</v>
      </c>
      <c r="P28" s="1" t="s">
        <v>204</v>
      </c>
      <c r="Q28" s="1" t="s">
        <v>205</v>
      </c>
      <c r="R28" s="1" t="s">
        <v>380</v>
      </c>
      <c r="S28" s="1" t="s">
        <v>207</v>
      </c>
      <c r="T28" s="1" t="s">
        <v>208</v>
      </c>
      <c r="U28" s="1" t="s">
        <v>209</v>
      </c>
    </row>
    <row r="29" s="1" customFormat="1" spans="1:21">
      <c r="A29" s="3">
        <v>17814402091</v>
      </c>
      <c r="B29" s="1" t="s">
        <v>381</v>
      </c>
      <c r="C29" s="1" t="s">
        <v>382</v>
      </c>
      <c r="D29" s="1" t="s">
        <v>383</v>
      </c>
      <c r="E29" s="1" t="s">
        <v>384</v>
      </c>
      <c r="F29" s="1" t="s">
        <v>194</v>
      </c>
      <c r="G29" s="1" t="s">
        <v>198</v>
      </c>
      <c r="H29" s="1" t="s">
        <v>199</v>
      </c>
      <c r="I29" s="1" t="s">
        <v>385</v>
      </c>
      <c r="J29" s="1" t="s">
        <v>30</v>
      </c>
      <c r="K29" s="1" t="s">
        <v>386</v>
      </c>
      <c r="L29" s="1" t="s">
        <v>386</v>
      </c>
      <c r="M29" s="1" t="s">
        <v>202</v>
      </c>
      <c r="N29" s="1" t="s">
        <v>202</v>
      </c>
      <c r="O29" s="1" t="s">
        <v>203</v>
      </c>
      <c r="P29" s="1" t="s">
        <v>204</v>
      </c>
      <c r="Q29" s="1" t="s">
        <v>205</v>
      </c>
      <c r="R29" s="1" t="s">
        <v>387</v>
      </c>
      <c r="S29" s="1" t="s">
        <v>207</v>
      </c>
      <c r="T29" s="1" t="s">
        <v>208</v>
      </c>
      <c r="U29" s="1" t="s">
        <v>209</v>
      </c>
    </row>
    <row r="30" s="1" customFormat="1" spans="1:21">
      <c r="A30" s="3">
        <v>18020473223</v>
      </c>
      <c r="B30" s="1" t="s">
        <v>388</v>
      </c>
      <c r="C30" s="1" t="s">
        <v>389</v>
      </c>
      <c r="D30" s="1" t="s">
        <v>390</v>
      </c>
      <c r="E30" s="1" t="s">
        <v>391</v>
      </c>
      <c r="F30" s="1" t="s">
        <v>194</v>
      </c>
      <c r="G30" s="1" t="s">
        <v>198</v>
      </c>
      <c r="H30" s="1" t="s">
        <v>199</v>
      </c>
      <c r="I30" s="1" t="s">
        <v>392</v>
      </c>
      <c r="J30" s="1" t="s">
        <v>30</v>
      </c>
      <c r="K30" s="1" t="s">
        <v>393</v>
      </c>
      <c r="L30" s="1" t="s">
        <v>393</v>
      </c>
      <c r="M30" s="1" t="s">
        <v>202</v>
      </c>
      <c r="N30" s="1" t="s">
        <v>202</v>
      </c>
      <c r="O30" s="1" t="s">
        <v>203</v>
      </c>
      <c r="P30" s="1" t="s">
        <v>204</v>
      </c>
      <c r="Q30" s="1" t="s">
        <v>205</v>
      </c>
      <c r="R30" s="1" t="s">
        <v>394</v>
      </c>
      <c r="S30" s="1" t="s">
        <v>207</v>
      </c>
      <c r="T30" s="1" t="s">
        <v>208</v>
      </c>
      <c r="U30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2022-06-14T01:52:13Z</dcterms:created>
  <dcterms:modified xsi:type="dcterms:W3CDTF">2022-06-14T01:56:46Z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0E42DFCEC4D543BC944C2BB7437C07FA</vt:lpwstr>
  </property>
  <property fmtid="{D5CDD505-2E9C-101B-9397-08002B2CF9AE}" pid="3" name="KSOProductBuildVer">
    <vt:lpwstr>2052-11.1.0.11744</vt:lpwstr>
  </property>
</Properties>
</file>