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<sst xmlns="http://schemas.openxmlformats.org/spreadsheetml/2006/main" count="531" uniqueCount="222">
  <si>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</si>
  <si>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</si>
  <si>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</si>
  <si>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</si>
  <si>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</si>
  <si>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</si>
  <si>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</si>
  <si>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</si>
  <si>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</si>
  <si>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</si>
  <si>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</si>
  <si>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</si>
  <si>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</si>
  <si>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</si>
  <si>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</si>
  <si>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</si>
  <si>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</si>
  <si>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</si>
  <si>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</si>
  <si>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</si>
  <si>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</si>
  <si>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</si>
  <si>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</si>
  <si>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</si>
  <si>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</si>
  <si>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17760929318	</t>
  </si>
  <si>
    <t>Ctrip</t>
  </si>
  <si>
    <t>正常</t>
  </si>
  <si>
    <t>[多伦多]多伦多香格里拉大酒店(Shangri-La Toronto)(56185710)</t>
  </si>
  <si>
    <t>行政两大床房&lt;2人入住&gt;&lt;不退款&gt;</t>
  </si>
  <si>
    <t>HKD</t>
  </si>
  <si>
    <t>Segal/Adam,Segal/Gillian</t>
  </si>
  <si>
    <t>CA13030220611HKD</t>
  </si>
  <si>
    <t>未提现</t>
  </si>
  <si>
    <t>携程开票</t>
  </si>
  <si>
    <t xml:space="preserve">	</t>
  </si>
  <si>
    <t xml:space="preserve">acknowledge	</t>
  </si>
  <si>
    <t xml:space="preserve">17878367771	</t>
  </si>
  <si>
    <t>[塞古鲁港]布兰卡公园家庭旅馆(Casa Blanca Park)(89931176)</t>
  </si>
  <si>
    <t>三人房&lt;2人入住&gt;&lt;不退款&gt;&lt;早餐&gt;</t>
  </si>
  <si>
    <t>Raspail/Alexandre Herve Emile,Moura Castilho Pereira/Matheus</t>
  </si>
  <si>
    <t xml:space="preserve">17892037296	</t>
  </si>
  <si>
    <t>[拉斯维加斯]OYO娱乐场酒店(OYO hotel and casino)(60493870)</t>
  </si>
  <si>
    <t>标准房（特大床）&lt;2人入住&gt;&lt;不退款&gt;</t>
  </si>
  <si>
    <t>YANG/JIAN,XIA/JIE</t>
  </si>
  <si>
    <t xml:space="preserve">LVOYOH171722670	</t>
  </si>
  <si>
    <t xml:space="preserve">17909334932	</t>
  </si>
  <si>
    <t>[柏林]柏林施柏阁酒店(Steigenberger Hotel am Kanzleramt)(55822293)</t>
  </si>
  <si>
    <t>高级房&lt;2人入住&gt;&lt;不退款&gt;</t>
  </si>
  <si>
    <t>Henricks/Stefan</t>
  </si>
  <si>
    <t xml:space="preserve">4637SD091812	</t>
  </si>
  <si>
    <t xml:space="preserve">17949598192	</t>
  </si>
  <si>
    <t>[巴黎]勒那酒店(Hôtel Léna)(90384977)</t>
  </si>
  <si>
    <t>标准双床房&lt;2人入住&gt;&lt;不退款&gt;</t>
  </si>
  <si>
    <t>LIN/CHIAYING</t>
  </si>
  <si>
    <t xml:space="preserve">1943826773	</t>
  </si>
  <si>
    <t xml:space="preserve">17957436900	</t>
  </si>
  <si>
    <t>[汉堡]恩格尔酒店(Hotel Engel)(91545520)</t>
  </si>
  <si>
    <t>标准间&lt;2人入住&gt;&lt;不退款&gt;</t>
  </si>
  <si>
    <t>Chmielewski/Grzegorz,Chmielewska/Marzena Katarzyna</t>
  </si>
  <si>
    <t xml:space="preserve">1944881921-1	</t>
  </si>
  <si>
    <t xml:space="preserve">17971937363	</t>
  </si>
  <si>
    <t>[清迈]清迈院子院子客栈(Garden Yard Inn Chiangmai)(56206448)</t>
  </si>
  <si>
    <t>豪华房&lt;2人入住&gt;&lt;不退款&gt;</t>
  </si>
  <si>
    <t>YANG/ZHOUYIFAN,ZHANG/JIAXIN</t>
  </si>
  <si>
    <t xml:space="preserve">1946052142	</t>
  </si>
  <si>
    <t xml:space="preserve">18049512012	</t>
  </si>
  <si>
    <t>[威斯敏斯特城]伦敦帕丁顿希尔顿酒店(Hilton London Paddington)(68545389)</t>
  </si>
  <si>
    <t>客房&lt;2人入住&gt;&lt;不退款&gt;</t>
  </si>
  <si>
    <t>ZHENG/SHILIN</t>
  </si>
  <si>
    <t xml:space="preserve">2576025	</t>
  </si>
  <si>
    <t>取消</t>
  </si>
  <si>
    <t xml:space="preserve">18061719165	</t>
  </si>
  <si>
    <t>[丰盛港]丰盛港默林旅馆(Mersing Merlin Inn)(89917214)</t>
  </si>
  <si>
    <t>ahmad nazri /ahmad nazri</t>
  </si>
  <si>
    <t xml:space="preserve">Acknowledged	</t>
  </si>
  <si>
    <t xml:space="preserve">18064446721	</t>
  </si>
  <si>
    <t>[芝加哥]奥黑尔区假日酒店(Holiday Inn O'Hare Area)(55799145)</t>
  </si>
  <si>
    <t>大床房&lt;不退款&gt;&lt;2人入住&gt;</t>
  </si>
  <si>
    <t>Guillen Aguilar/Carolina,Guillen Aguilar/Montserrat</t>
  </si>
  <si>
    <t xml:space="preserve">18065200800	</t>
  </si>
  <si>
    <t>[中雅加达]莫里西公寓式酒店(Morrissey Hotel Residences)(77363973)</t>
  </si>
  <si>
    <t>一室房&lt;2人入住&gt;&lt;不退款&gt;&lt;早餐&gt;</t>
  </si>
  <si>
    <t>Setiawandani/Adi</t>
  </si>
  <si>
    <t xml:space="preserve">18065369226	</t>
  </si>
  <si>
    <t xml:space="preserve">18065614888	</t>
  </si>
  <si>
    <t>[贝洛奥里藏特]奥罗米纳斯皇宫酒店(Ouro Minas Hotel Belo Horizonte, Dolce by Wyndham)(55451684)</t>
  </si>
  <si>
    <t>双人房&lt;2人入住&gt;&lt;不退款&gt;&lt;早餐&gt;</t>
  </si>
  <si>
    <t>Souza/Karla Regina</t>
  </si>
  <si>
    <t xml:space="preserve">18066239815	</t>
  </si>
  <si>
    <t>[Kedawung]阿斯顿井里汶酒店及会议中心(ASTON Cirebon Hotel &amp; Convention Center)(55452262)</t>
  </si>
  <si>
    <t>高级双床房&lt;2人入住&gt;&lt;不退款&gt;</t>
  </si>
  <si>
    <t>Pradipta/Rangga</t>
  </si>
  <si>
    <t xml:space="preserve">RZ-1955428837	</t>
  </si>
  <si>
    <t xml:space="preserve">18068821886	</t>
  </si>
  <si>
    <t>[首尔]首尔东大门诺富特大使酒店(Novotel Ambassador Seoul Dongdaemun Hotels &amp; Residences)(55543066)</t>
  </si>
  <si>
    <t>一室公寓（特大床）&lt;1&gt;&lt;不退款&gt;&lt;2人入住&gt;</t>
  </si>
  <si>
    <t>JIN/XINHE,Shi/Jiahui</t>
  </si>
  <si>
    <t xml:space="preserve">A5U6WF6550;XM	</t>
  </si>
  <si>
    <t xml:space="preserve">18016336642	</t>
  </si>
  <si>
    <t>退单</t>
  </si>
  <si>
    <t>[迈阿密海滩]舍尔伯恩南滩酒店(Shelborne South Beach)(55465241)</t>
  </si>
  <si>
    <t>城景特大床房&lt;2人入住&gt;&lt;不退款&gt;</t>
  </si>
  <si>
    <t>Ghanim/Alana Reta</t>
  </si>
  <si>
    <t xml:space="preserve">2567650	</t>
  </si>
  <si>
    <t xml:space="preserve">MIASHL173067435	</t>
  </si>
  <si>
    <t>，</t>
  </si>
  <si>
    <t>6.16 可退</t>
  </si>
  <si>
    <t xml:space="preserve"> 12709 HKD</t>
  </si>
  <si>
    <t>A220616142757481</t>
  </si>
  <si>
    <t>总计：12709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</si>
  <si>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</si>
  <si>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</si>
  <si>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</si>
  <si>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</si>
  <si>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</si>
  <si>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</si>
  <si>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</si>
  <si>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</si>
  <si>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</si>
  <si>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</si>
  <si>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</si>
  <si>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</si>
  <si>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</si>
  <si>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</si>
  <si>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</si>
  <si>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</si>
  <si>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</si>
  <si>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</si>
  <si>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2022-06-07</t>
  </si>
  <si>
    <t>2580109</t>
  </si>
  <si>
    <t>首尔东大门诺富特大使酒店</t>
  </si>
  <si>
    <t>JIN XINHE,Shi Jiahui</t>
  </si>
  <si>
    <t>2022-06-08</t>
  </si>
  <si>
    <t>退房日周结</t>
  </si>
  <si>
    <t>816.66</t>
  </si>
  <si>
    <t>961.00</t>
  </si>
  <si>
    <t>0</t>
  </si>
  <si>
    <t>0.00</t>
  </si>
  <si>
    <t>携程汇智国际直连</t>
  </si>
  <si>
    <t>925</t>
  </si>
  <si>
    <t>2022-06-07 19:06:29</t>
  </si>
  <si>
    <t>否</t>
  </si>
  <si>
    <t>汇智国际旅游发展有限公司</t>
  </si>
  <si>
    <t>直连</t>
  </si>
  <si>
    <t>2579794</t>
  </si>
  <si>
    <t>阿斯顿井里汶酒店及会议中心</t>
  </si>
  <si>
    <t>Pradipta Rangga</t>
  </si>
  <si>
    <t>315.28</t>
  </si>
  <si>
    <t>371.00</t>
  </si>
  <si>
    <t>2022-06-07 14:52:54</t>
  </si>
  <si>
    <t>2579489</t>
  </si>
  <si>
    <t>欧鲁米纳斯宫酒店</t>
  </si>
  <si>
    <t>Souza Karla Regina</t>
  </si>
  <si>
    <t>340.77</t>
  </si>
  <si>
    <t>401.00</t>
  </si>
  <si>
    <t>2022-06-07 10:55:18</t>
  </si>
  <si>
    <t>2579407</t>
  </si>
  <si>
    <t>莫里西公寓式酒店</t>
  </si>
  <si>
    <t>Setiawandani Adi</t>
  </si>
  <si>
    <t>396.01</t>
  </si>
  <si>
    <t>466.00</t>
  </si>
  <si>
    <t>2022-06-07 09:39:18</t>
  </si>
  <si>
    <t>2579349</t>
  </si>
  <si>
    <t>2022-06-07 08:20:01</t>
  </si>
  <si>
    <t>2022-06-06</t>
  </si>
  <si>
    <t>2579029</t>
  </si>
  <si>
    <t>奥黑尔区假日酒店</t>
  </si>
  <si>
    <t>Guillen Aguilar Carolina,Guillen Aguilar Montserrat</t>
  </si>
  <si>
    <t>818.18</t>
  </si>
  <si>
    <t>962.00</t>
  </si>
  <si>
    <t>2022-06-06 22:35:29</t>
  </si>
  <si>
    <t>2022-05-21</t>
  </si>
  <si>
    <t>2559127</t>
  </si>
  <si>
    <t>清迈院子院子客栈</t>
  </si>
  <si>
    <t>YANG ZHOUYIFAN,ZHANG JIAXIN</t>
  </si>
  <si>
    <t>365.64</t>
  </si>
  <si>
    <t>428.00</t>
  </si>
  <si>
    <t>2022-05-21 17:58:58</t>
  </si>
  <si>
    <t>2022-05-19</t>
  </si>
  <si>
    <t>2556498</t>
  </si>
  <si>
    <t>恩格尔酒店</t>
  </si>
  <si>
    <t>Chmielewski Grzegorz,Chmielewska Marzena Katarzyna</t>
  </si>
  <si>
    <t>886.79</t>
  </si>
  <si>
    <t>1029.00</t>
  </si>
  <si>
    <t>2022-05-19 17:04:50</t>
  </si>
  <si>
    <t>2022-05-17</t>
  </si>
  <si>
    <t>2554571</t>
  </si>
  <si>
    <t>勒那酒店</t>
  </si>
  <si>
    <t>LIN CHIAYING</t>
  </si>
  <si>
    <t>981.40</t>
  </si>
  <si>
    <t>1133.00</t>
  </si>
  <si>
    <t>2022-05-17 23:53:41</t>
  </si>
  <si>
    <t>2022-05-09</t>
  </si>
  <si>
    <t>2543852</t>
  </si>
  <si>
    <t>施泰根贝格尔酒店</t>
  </si>
  <si>
    <t>Henricks Stefan</t>
  </si>
  <si>
    <t>726.58</t>
  </si>
  <si>
    <t>854.00</t>
  </si>
  <si>
    <t>2022-05-09 15:02:56</t>
  </si>
  <si>
    <t>2022-05-05</t>
  </si>
  <si>
    <t>2537681</t>
  </si>
  <si>
    <t>OYO赌场酒店</t>
  </si>
  <si>
    <t>YANG JIAN,XIA JIE</t>
  </si>
  <si>
    <t>96.19</t>
  </si>
  <si>
    <t>114.00</t>
  </si>
  <si>
    <t>2022-05-05 06:38:51</t>
  </si>
  <si>
    <t>2022-05-02</t>
  </si>
  <si>
    <t>2533146</t>
  </si>
  <si>
    <t>布兰卡公园家庭旅馆</t>
  </si>
  <si>
    <t>Raspail Alexandre Herve Emile,Moura Castilho Pereira Matheus</t>
  </si>
  <si>
    <t>2022-06-01</t>
  </si>
  <si>
    <t>791.30</t>
  </si>
  <si>
    <t>938.00</t>
  </si>
  <si>
    <t>2022-05-02 05:04:01</t>
  </si>
  <si>
    <t>2022-04-04</t>
  </si>
  <si>
    <t>2496735</t>
  </si>
  <si>
    <t>多伦多香格里拉大酒店</t>
  </si>
  <si>
    <t>Segal Adam,Segal Gillian</t>
  </si>
  <si>
    <t>5172.87</t>
  </si>
  <si>
    <t>6358.00</t>
  </si>
  <si>
    <t>2022-04-04 11:35:35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</si>
</sst>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44718</v>
      </c>
      <c r="G2" s="6">
        <v>44720</v>
      </c>
      <c r="H2" s="4">
        <v>1</v>
      </c>
      <c r="I2" s="4">
        <v>2</v>
      </c>
      <c r="J2" s="4">
        <v>2</v>
      </c>
      <c r="K2" s="4" t="s">
        <v>30</v>
      </c>
      <c r="L2" s="4">
        <v>6358</v>
      </c>
      <c r="M2" s="4">
        <v>6358</v>
      </c>
      <c r="N2" s="4" t="s">
        <v>31</v>
      </c>
      <c r="O2" s="4" t="s">
        <v>32</v>
      </c>
      <c r="P2" s="4" t="s">
        <v>33</v>
      </c>
      <c r="Q2" s="4">
        <v>0</v>
      </c>
      <c r="R2" s="7">
        <v>44655</v>
      </c>
      <c r="S2" s="6">
        <v>44723</v>
      </c>
      <c r="T2" s="4" t="s">
        <v>34</v>
      </c>
      <c r="U2" s="4">
        <v>6358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44713</v>
      </c>
      <c r="G3" s="6">
        <v>44720</v>
      </c>
      <c r="H3" s="4">
        <v>1</v>
      </c>
      <c r="I3" s="4">
        <v>7</v>
      </c>
      <c r="J3" s="4">
        <v>7</v>
      </c>
      <c r="K3" s="4" t="s">
        <v>30</v>
      </c>
      <c r="L3" s="4">
        <v>938</v>
      </c>
      <c r="M3" s="4">
        <v>938</v>
      </c>
      <c r="N3" s="4" t="s">
        <v>40</v>
      </c>
      <c r="O3" s="4" t="s">
        <v>32</v>
      </c>
      <c r="P3" s="4" t="s">
        <v>33</v>
      </c>
      <c r="Q3" s="4">
        <v>0</v>
      </c>
      <c r="R3" s="7">
        <v>44683</v>
      </c>
      <c r="S3" s="6">
        <v>44723</v>
      </c>
      <c r="T3" s="4" t="s">
        <v>34</v>
      </c>
      <c r="U3" s="4">
        <v>938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44719</v>
      </c>
      <c r="G4" s="6">
        <v>44720</v>
      </c>
      <c r="H4" s="4">
        <v>1</v>
      </c>
      <c r="I4" s="4">
        <v>1</v>
      </c>
      <c r="J4" s="4">
        <v>1</v>
      </c>
      <c r="K4" s="4" t="s">
        <v>30</v>
      </c>
      <c r="L4" s="4">
        <v>114</v>
      </c>
      <c r="M4" s="4">
        <v>114</v>
      </c>
      <c r="N4" s="4" t="s">
        <v>44</v>
      </c>
      <c r="O4" s="4" t="s">
        <v>32</v>
      </c>
      <c r="P4" s="4" t="s">
        <v>33</v>
      </c>
      <c r="Q4" s="4">
        <v>0</v>
      </c>
      <c r="R4" s="7">
        <v>44686</v>
      </c>
      <c r="S4" s="6">
        <v>44723</v>
      </c>
      <c r="T4" s="4" t="s">
        <v>34</v>
      </c>
      <c r="U4" s="4">
        <v>114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44719</v>
      </c>
      <c r="G5" s="6">
        <v>44720</v>
      </c>
      <c r="H5" s="4">
        <v>1</v>
      </c>
      <c r="I5" s="4">
        <v>1</v>
      </c>
      <c r="J5" s="4">
        <v>1</v>
      </c>
      <c r="K5" s="4" t="s">
        <v>30</v>
      </c>
      <c r="L5" s="4">
        <v>854</v>
      </c>
      <c r="M5" s="4">
        <v>854</v>
      </c>
      <c r="N5" s="4" t="s">
        <v>49</v>
      </c>
      <c r="O5" s="4" t="s">
        <v>32</v>
      </c>
      <c r="P5" s="4" t="s">
        <v>33</v>
      </c>
      <c r="Q5" s="4">
        <v>0</v>
      </c>
      <c r="R5" s="7">
        <v>44690</v>
      </c>
      <c r="S5" s="6">
        <v>44723</v>
      </c>
      <c r="T5" s="4" t="s">
        <v>34</v>
      </c>
      <c r="U5" s="4">
        <v>854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44719</v>
      </c>
      <c r="G6" s="6">
        <v>44720</v>
      </c>
      <c r="H6" s="4">
        <v>1</v>
      </c>
      <c r="I6" s="4">
        <v>1</v>
      </c>
      <c r="J6" s="4">
        <v>1</v>
      </c>
      <c r="K6" s="4" t="s">
        <v>30</v>
      </c>
      <c r="L6" s="4">
        <v>1133</v>
      </c>
      <c r="M6" s="4">
        <v>1133</v>
      </c>
      <c r="N6" s="4" t="s">
        <v>54</v>
      </c>
      <c r="O6" s="4" t="s">
        <v>32</v>
      </c>
      <c r="P6" s="4" t="s">
        <v>33</v>
      </c>
      <c r="Q6" s="4">
        <v>0</v>
      </c>
      <c r="R6" s="7">
        <v>44698</v>
      </c>
      <c r="S6" s="6">
        <v>44723</v>
      </c>
      <c r="T6" s="4" t="s">
        <v>34</v>
      </c>
      <c r="U6" s="4">
        <v>1133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44719</v>
      </c>
      <c r="G7" s="6">
        <v>44720</v>
      </c>
      <c r="H7" s="4">
        <v>1</v>
      </c>
      <c r="I7" s="4">
        <v>1</v>
      </c>
      <c r="J7" s="4">
        <v>1</v>
      </c>
      <c r="K7" s="4" t="s">
        <v>30</v>
      </c>
      <c r="L7" s="4">
        <v>1029</v>
      </c>
      <c r="M7" s="4">
        <v>1029</v>
      </c>
      <c r="N7" s="4" t="s">
        <v>59</v>
      </c>
      <c r="O7" s="4" t="s">
        <v>32</v>
      </c>
      <c r="P7" s="4" t="s">
        <v>33</v>
      </c>
      <c r="Q7" s="4">
        <v>0</v>
      </c>
      <c r="R7" s="7">
        <v>44700</v>
      </c>
      <c r="S7" s="6">
        <v>44723</v>
      </c>
      <c r="T7" s="4" t="s">
        <v>34</v>
      </c>
      <c r="U7" s="4">
        <v>1029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44718</v>
      </c>
      <c r="G8" s="6">
        <v>44720</v>
      </c>
      <c r="H8" s="4">
        <v>1</v>
      </c>
      <c r="I8" s="4">
        <v>2</v>
      </c>
      <c r="J8" s="4">
        <v>2</v>
      </c>
      <c r="K8" s="4" t="s">
        <v>30</v>
      </c>
      <c r="L8" s="4">
        <v>428</v>
      </c>
      <c r="M8" s="4">
        <v>428</v>
      </c>
      <c r="N8" s="4" t="s">
        <v>64</v>
      </c>
      <c r="O8" s="4" t="s">
        <v>32</v>
      </c>
      <c r="P8" s="4" t="s">
        <v>33</v>
      </c>
      <c r="Q8" s="4">
        <v>0</v>
      </c>
      <c r="R8" s="7">
        <v>44702</v>
      </c>
      <c r="S8" s="6">
        <v>44723</v>
      </c>
      <c r="T8" s="4" t="s">
        <v>34</v>
      </c>
      <c r="U8" s="4">
        <v>428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44719</v>
      </c>
      <c r="G9" s="6">
        <v>44720</v>
      </c>
      <c r="H9" s="4">
        <v>1</v>
      </c>
      <c r="I9" s="4">
        <v>1</v>
      </c>
      <c r="J9" s="4">
        <v>1</v>
      </c>
      <c r="K9" s="4" t="s">
        <v>30</v>
      </c>
      <c r="L9" s="4">
        <v>2794</v>
      </c>
      <c r="M9" s="4">
        <v>2794</v>
      </c>
      <c r="N9" s="4" t="s">
        <v>69</v>
      </c>
      <c r="O9" s="4" t="s">
        <v>32</v>
      </c>
      <c r="P9" s="4" t="s">
        <v>33</v>
      </c>
      <c r="Q9" s="4">
        <v>0</v>
      </c>
      <c r="R9" s="7">
        <v>44716</v>
      </c>
      <c r="S9" s="6">
        <v>44723</v>
      </c>
      <c r="T9" s="4" t="s">
        <v>34</v>
      </c>
      <c r="U9" s="4">
        <v>2794</v>
      </c>
      <c r="V9" s="4">
        <v>0</v>
      </c>
      <c r="W9" s="4">
        <v>0</v>
      </c>
      <c r="X9" s="4" t="s">
        <v>70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71</v>
      </c>
      <c r="D10" s="4" t="s">
        <v>67</v>
      </c>
      <c r="E10" s="4" t="s">
        <v>68</v>
      </c>
      <c r="F10" s="6">
        <v>44719</v>
      </c>
      <c r="G10" s="6">
        <v>44720</v>
      </c>
      <c r="H10" s="4">
        <v>1</v>
      </c>
      <c r="I10" s="4">
        <v>1</v>
      </c>
      <c r="J10" s="4">
        <v>1</v>
      </c>
      <c r="K10" s="4" t="s">
        <v>30</v>
      </c>
      <c r="L10" s="4">
        <v>-2794</v>
      </c>
      <c r="M10" s="4">
        <v>-2794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44716</v>
      </c>
      <c r="S10" s="6">
        <v>44723</v>
      </c>
      <c r="T10" s="4" t="s">
        <v>34</v>
      </c>
      <c r="U10" s="4">
        <v>-2794</v>
      </c>
      <c r="V10" s="4">
        <v>0</v>
      </c>
      <c r="W10" s="4">
        <v>0</v>
      </c>
      <c r="X10" s="4" t="s">
        <v>70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53</v>
      </c>
      <c r="F11" s="6">
        <v>44719</v>
      </c>
      <c r="G11" s="6">
        <v>44720</v>
      </c>
      <c r="H11" s="4">
        <v>2</v>
      </c>
      <c r="I11" s="4">
        <v>1</v>
      </c>
      <c r="J11" s="4">
        <v>2</v>
      </c>
      <c r="K11" s="4" t="s">
        <v>30</v>
      </c>
      <c r="L11" s="4">
        <v>508</v>
      </c>
      <c r="M11" s="4">
        <v>508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44718</v>
      </c>
      <c r="S11" s="6">
        <v>44723</v>
      </c>
      <c r="T11" s="4" t="s">
        <v>34</v>
      </c>
      <c r="U11" s="4">
        <v>508</v>
      </c>
      <c r="V11" s="4">
        <v>0</v>
      </c>
      <c r="W11" s="4">
        <v>0</v>
      </c>
      <c r="X11" s="4" t="s">
        <v>35</v>
      </c>
      <c r="Y11" s="4" t="s">
        <v>75</v>
      </c>
    </row>
    <row r="12" s="4" customFormat="1" spans="1:25">
      <c r="A12" s="4" t="s">
        <v>72</v>
      </c>
      <c r="B12" s="4" t="s">
        <v>26</v>
      </c>
      <c r="C12" s="4" t="s">
        <v>71</v>
      </c>
      <c r="D12" s="4" t="s">
        <v>73</v>
      </c>
      <c r="E12" s="4" t="s">
        <v>53</v>
      </c>
      <c r="F12" s="6">
        <v>44719</v>
      </c>
      <c r="G12" s="6">
        <v>44720</v>
      </c>
      <c r="H12" s="4">
        <v>2</v>
      </c>
      <c r="I12" s="4">
        <v>1</v>
      </c>
      <c r="J12" s="4">
        <v>2</v>
      </c>
      <c r="K12" s="4" t="s">
        <v>30</v>
      </c>
      <c r="L12" s="4">
        <v>-508</v>
      </c>
      <c r="M12" s="4">
        <v>-508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44718</v>
      </c>
      <c r="S12" s="6">
        <v>44723</v>
      </c>
      <c r="T12" s="4" t="s">
        <v>34</v>
      </c>
      <c r="U12" s="4">
        <v>-508</v>
      </c>
      <c r="V12" s="4">
        <v>0</v>
      </c>
      <c r="W12" s="4">
        <v>0</v>
      </c>
      <c r="X12" s="4" t="s">
        <v>35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44719</v>
      </c>
      <c r="G13" s="6">
        <v>44720</v>
      </c>
      <c r="H13" s="4">
        <v>1</v>
      </c>
      <c r="I13" s="4">
        <v>1</v>
      </c>
      <c r="J13" s="4">
        <v>1</v>
      </c>
      <c r="K13" s="4" t="s">
        <v>30</v>
      </c>
      <c r="L13" s="4">
        <v>962</v>
      </c>
      <c r="M13" s="4">
        <v>962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44718</v>
      </c>
      <c r="S13" s="6">
        <v>44723</v>
      </c>
      <c r="T13" s="4" t="s">
        <v>34</v>
      </c>
      <c r="U13" s="4">
        <v>962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44719</v>
      </c>
      <c r="G14" s="6">
        <v>44720</v>
      </c>
      <c r="H14" s="4">
        <v>1</v>
      </c>
      <c r="I14" s="4">
        <v>1</v>
      </c>
      <c r="J14" s="4">
        <v>1</v>
      </c>
      <c r="K14" s="4" t="s">
        <v>30</v>
      </c>
      <c r="L14" s="4">
        <v>466</v>
      </c>
      <c r="M14" s="4">
        <v>466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44719</v>
      </c>
      <c r="S14" s="6">
        <v>44723</v>
      </c>
      <c r="T14" s="4" t="s">
        <v>34</v>
      </c>
      <c r="U14" s="4">
        <v>466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44719</v>
      </c>
      <c r="G15" s="6">
        <v>44720</v>
      </c>
      <c r="H15" s="4">
        <v>1</v>
      </c>
      <c r="I15" s="4">
        <v>1</v>
      </c>
      <c r="J15" s="4">
        <v>1</v>
      </c>
      <c r="K15" s="4" t="s">
        <v>30</v>
      </c>
      <c r="L15" s="4">
        <v>466</v>
      </c>
      <c r="M15" s="4">
        <v>466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44719</v>
      </c>
      <c r="S15" s="6">
        <v>44723</v>
      </c>
      <c r="T15" s="4" t="s">
        <v>34</v>
      </c>
      <c r="U15" s="4">
        <v>466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44719</v>
      </c>
      <c r="G16" s="6">
        <v>44720</v>
      </c>
      <c r="H16" s="4">
        <v>1</v>
      </c>
      <c r="I16" s="4">
        <v>1</v>
      </c>
      <c r="J16" s="4">
        <v>1</v>
      </c>
      <c r="K16" s="4" t="s">
        <v>30</v>
      </c>
      <c r="L16" s="4">
        <v>401</v>
      </c>
      <c r="M16" s="4">
        <v>401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44719</v>
      </c>
      <c r="S16" s="6">
        <v>44723</v>
      </c>
      <c r="T16" s="4" t="s">
        <v>34</v>
      </c>
      <c r="U16" s="4">
        <v>401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44719</v>
      </c>
      <c r="G17" s="6">
        <v>44720</v>
      </c>
      <c r="H17" s="4">
        <v>1</v>
      </c>
      <c r="I17" s="4">
        <v>1</v>
      </c>
      <c r="J17" s="4">
        <v>1</v>
      </c>
      <c r="K17" s="4" t="s">
        <v>30</v>
      </c>
      <c r="L17" s="4">
        <v>371</v>
      </c>
      <c r="M17" s="4">
        <v>371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44719</v>
      </c>
      <c r="S17" s="6">
        <v>44723</v>
      </c>
      <c r="T17" s="4" t="s">
        <v>34</v>
      </c>
      <c r="U17" s="4">
        <v>371</v>
      </c>
      <c r="V17" s="4">
        <v>0</v>
      </c>
      <c r="W17" s="4">
        <v>0</v>
      </c>
      <c r="X17" s="4" t="s">
        <v>35</v>
      </c>
      <c r="Y17" s="4" t="s">
        <v>93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44719</v>
      </c>
      <c r="G18" s="6">
        <v>44720</v>
      </c>
      <c r="H18" s="4">
        <v>1</v>
      </c>
      <c r="I18" s="4">
        <v>1</v>
      </c>
      <c r="J18" s="4">
        <v>1</v>
      </c>
      <c r="K18" s="4" t="s">
        <v>30</v>
      </c>
      <c r="L18" s="4">
        <v>961</v>
      </c>
      <c r="M18" s="4">
        <v>961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44719</v>
      </c>
      <c r="S18" s="6">
        <v>44723</v>
      </c>
      <c r="T18" s="4" t="s">
        <v>34</v>
      </c>
      <c r="U18" s="4">
        <v>961</v>
      </c>
      <c r="V18" s="4">
        <v>0</v>
      </c>
      <c r="W18" s="4">
        <v>0</v>
      </c>
      <c r="X18" s="4" t="s">
        <v>35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100</v>
      </c>
      <c r="D19" s="4" t="s">
        <v>101</v>
      </c>
      <c r="E19" s="4" t="s">
        <v>102</v>
      </c>
      <c r="F19" s="6">
        <v>44715</v>
      </c>
      <c r="G19" s="6">
        <v>44717</v>
      </c>
      <c r="H19" s="4">
        <v>1</v>
      </c>
      <c r="I19" s="4">
        <v>2</v>
      </c>
      <c r="J19" s="4">
        <v>2</v>
      </c>
      <c r="K19" s="4" t="s">
        <v>30</v>
      </c>
      <c r="L19" s="4">
        <v>-1772</v>
      </c>
      <c r="M19" s="4">
        <v>-1772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44710</v>
      </c>
      <c r="S19" s="6">
        <v>44723</v>
      </c>
      <c r="T19" s="4" t="s">
        <v>34</v>
      </c>
      <c r="U19" s="4">
        <v>-1772</v>
      </c>
      <c r="V19" s="4">
        <v>0</v>
      </c>
      <c r="W19" s="4">
        <v>0</v>
      </c>
      <c r="X19" s="4" t="s">
        <v>104</v>
      </c>
      <c r="Y19" s="4" t="s">
        <v>105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4" sqref="A24:A25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106</v>
      </c>
    </row>
    <row r="2" s="4" customFormat="1" spans="1:9">
      <c r="A2" s="5">
        <v>17760929318</v>
      </c>
      <c r="B2" s="6">
        <v>44718</v>
      </c>
      <c r="C2" s="6">
        <v>44720</v>
      </c>
      <c r="D2" s="4">
        <v>6358</v>
      </c>
      <c r="E2" s="4" t="str">
        <f>VLOOKUP(A2,HOP!A:L,12,0)</f>
        <v>6358.00</v>
      </c>
      <c r="F2" s="4" t="str">
        <f>VLOOKUP(A2,HOP!A:C,3,0)</f>
        <v>2496735</v>
      </c>
      <c r="G2" s="4">
        <f>D2-E2</f>
        <v>0</v>
      </c>
      <c r="H2" s="4" t="str">
        <f>$H$1&amp;F2</f>
        <v>，2496735</v>
      </c>
      <c r="I2" s="4" t="str">
        <f>VLOOKUP(A2,HOP!A:U,21,0)</f>
        <v>直连</v>
      </c>
    </row>
    <row r="3" s="4" customFormat="1" spans="1:9">
      <c r="A3" s="5">
        <v>17878367771</v>
      </c>
      <c r="B3" s="6">
        <v>44713</v>
      </c>
      <c r="C3" s="6">
        <v>44720</v>
      </c>
      <c r="D3" s="4">
        <v>938</v>
      </c>
      <c r="E3" s="4" t="str">
        <f>VLOOKUP(A3,HOP!A:L,12,0)</f>
        <v>938.00</v>
      </c>
      <c r="F3" s="4" t="str">
        <f>VLOOKUP(A3,HOP!A:C,3,0)</f>
        <v>2533146</v>
      </c>
      <c r="G3" s="4">
        <f t="shared" ref="G3:G17" si="0">D3-E3</f>
        <v>0</v>
      </c>
      <c r="H3" s="4" t="str">
        <f t="shared" ref="H3:H17" si="1">$H$1&amp;F3</f>
        <v>，2533146</v>
      </c>
      <c r="I3" s="4" t="str">
        <f>VLOOKUP(A3,HOP!A:U,21,0)</f>
        <v>直连</v>
      </c>
    </row>
    <row r="4" s="4" customFormat="1" spans="1:9">
      <c r="A4" s="5">
        <v>17892037296</v>
      </c>
      <c r="B4" s="6">
        <v>44719</v>
      </c>
      <c r="C4" s="6">
        <v>44720</v>
      </c>
      <c r="D4" s="4">
        <v>114</v>
      </c>
      <c r="E4" s="4" t="str">
        <f>VLOOKUP(A4,HOP!A:L,12,0)</f>
        <v>114.00</v>
      </c>
      <c r="F4" s="4" t="str">
        <f>VLOOKUP(A4,HOP!A:C,3,0)</f>
        <v>2537681</v>
      </c>
      <c r="G4" s="4">
        <f t="shared" si="0"/>
        <v>0</v>
      </c>
      <c r="H4" s="4" t="str">
        <f t="shared" si="1"/>
        <v>，2537681</v>
      </c>
      <c r="I4" s="4" t="str">
        <f>VLOOKUP(A4,HOP!A:U,21,0)</f>
        <v>直连</v>
      </c>
    </row>
    <row r="5" s="4" customFormat="1" spans="1:9">
      <c r="A5" s="5">
        <v>17909334932</v>
      </c>
      <c r="B5" s="6">
        <v>44719</v>
      </c>
      <c r="C5" s="6">
        <v>44720</v>
      </c>
      <c r="D5" s="4">
        <v>854</v>
      </c>
      <c r="E5" s="4" t="str">
        <f>VLOOKUP(A5,HOP!A:L,12,0)</f>
        <v>854.00</v>
      </c>
      <c r="F5" s="4" t="str">
        <f>VLOOKUP(A5,HOP!A:C,3,0)</f>
        <v>2543852</v>
      </c>
      <c r="G5" s="4">
        <f t="shared" si="0"/>
        <v>0</v>
      </c>
      <c r="H5" s="4" t="str">
        <f t="shared" si="1"/>
        <v>，2543852</v>
      </c>
      <c r="I5" s="4" t="str">
        <f>VLOOKUP(A5,HOP!A:U,21,0)</f>
        <v>直连</v>
      </c>
    </row>
    <row r="6" s="4" customFormat="1" spans="1:9">
      <c r="A6" s="5">
        <v>17949598192</v>
      </c>
      <c r="B6" s="6">
        <v>44719</v>
      </c>
      <c r="C6" s="6">
        <v>44720</v>
      </c>
      <c r="D6" s="4">
        <v>1133</v>
      </c>
      <c r="E6" s="4" t="str">
        <f>VLOOKUP(A6,HOP!A:L,12,0)</f>
        <v>1133.00</v>
      </c>
      <c r="F6" s="4" t="str">
        <f>VLOOKUP(A6,HOP!A:C,3,0)</f>
        <v>2554571</v>
      </c>
      <c r="G6" s="4">
        <f t="shared" si="0"/>
        <v>0</v>
      </c>
      <c r="H6" s="4" t="str">
        <f t="shared" si="1"/>
        <v>，2554571</v>
      </c>
      <c r="I6" s="4" t="str">
        <f>VLOOKUP(A6,HOP!A:U,21,0)</f>
        <v>直连</v>
      </c>
    </row>
    <row r="7" s="4" customFormat="1" spans="1:9">
      <c r="A7" s="5">
        <v>17957436900</v>
      </c>
      <c r="B7" s="6">
        <v>44719</v>
      </c>
      <c r="C7" s="6">
        <v>44720</v>
      </c>
      <c r="D7" s="4">
        <v>1029</v>
      </c>
      <c r="E7" s="4" t="str">
        <f>VLOOKUP(A7,HOP!A:L,12,0)</f>
        <v>1029.00</v>
      </c>
      <c r="F7" s="4" t="str">
        <f>VLOOKUP(A7,HOP!A:C,3,0)</f>
        <v>2556498</v>
      </c>
      <c r="G7" s="4">
        <f t="shared" si="0"/>
        <v>0</v>
      </c>
      <c r="H7" s="4" t="str">
        <f t="shared" si="1"/>
        <v>，2556498</v>
      </c>
      <c r="I7" s="4" t="str">
        <f>VLOOKUP(A7,HOP!A:U,21,0)</f>
        <v>直连</v>
      </c>
    </row>
    <row r="8" s="4" customFormat="1" spans="1:9">
      <c r="A8" s="5">
        <v>17971937363</v>
      </c>
      <c r="B8" s="6">
        <v>44718</v>
      </c>
      <c r="C8" s="6">
        <v>44720</v>
      </c>
      <c r="D8" s="4">
        <v>428</v>
      </c>
      <c r="E8" s="4" t="str">
        <f>VLOOKUP(A8,HOP!A:L,12,0)</f>
        <v>428.00</v>
      </c>
      <c r="F8" s="4" t="str">
        <f>VLOOKUP(A8,HOP!A:C,3,0)</f>
        <v>2559127</v>
      </c>
      <c r="G8" s="4">
        <f t="shared" si="0"/>
        <v>0</v>
      </c>
      <c r="H8" s="4" t="str">
        <f t="shared" si="1"/>
        <v>，2559127</v>
      </c>
      <c r="I8" s="4" t="str">
        <f>VLOOKUP(A8,HOP!A:U,21,0)</f>
        <v>直连</v>
      </c>
    </row>
    <row r="9" s="4" customFormat="1" hidden="1" spans="1:9">
      <c r="A9" s="5">
        <v>18049512012</v>
      </c>
      <c r="B9" s="6">
        <v>44719</v>
      </c>
      <c r="C9" s="6">
        <v>44720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18061719165</v>
      </c>
      <c r="B10" s="6">
        <v>44719</v>
      </c>
      <c r="C10" s="6">
        <v>44720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18064446721</v>
      </c>
      <c r="B11" s="6">
        <v>44719</v>
      </c>
      <c r="C11" s="6">
        <v>44720</v>
      </c>
      <c r="D11" s="4">
        <v>962</v>
      </c>
      <c r="E11" s="4" t="str">
        <f>VLOOKUP(A11,HOP!A:L,12,0)</f>
        <v>962.00</v>
      </c>
      <c r="F11" s="4" t="str">
        <f>VLOOKUP(A11,HOP!A:C,3,0)</f>
        <v>2579029</v>
      </c>
      <c r="G11" s="4">
        <f t="shared" si="0"/>
        <v>0</v>
      </c>
      <c r="H11" s="4" t="str">
        <f t="shared" si="1"/>
        <v>，2579029</v>
      </c>
      <c r="I11" s="4" t="str">
        <f>VLOOKUP(A11,HOP!A:U,21,0)</f>
        <v>直连</v>
      </c>
    </row>
    <row r="12" s="4" customFormat="1" spans="1:9">
      <c r="A12" s="5">
        <v>18065200800</v>
      </c>
      <c r="B12" s="6">
        <v>44719</v>
      </c>
      <c r="C12" s="6">
        <v>44720</v>
      </c>
      <c r="D12" s="4">
        <v>466</v>
      </c>
      <c r="E12" s="4" t="str">
        <f>VLOOKUP(A12,HOP!A:L,12,0)</f>
        <v>466.00</v>
      </c>
      <c r="F12" s="4" t="str">
        <f>VLOOKUP(A12,HOP!A:C,3,0)</f>
        <v>2579349</v>
      </c>
      <c r="G12" s="4">
        <f t="shared" si="0"/>
        <v>0</v>
      </c>
      <c r="H12" s="4" t="str">
        <f t="shared" si="1"/>
        <v>，2579349</v>
      </c>
      <c r="I12" s="4" t="str">
        <f>VLOOKUP(A12,HOP!A:U,21,0)</f>
        <v>直连</v>
      </c>
    </row>
    <row r="13" s="4" customFormat="1" spans="1:9">
      <c r="A13" s="5">
        <v>18065369226</v>
      </c>
      <c r="B13" s="6">
        <v>44719</v>
      </c>
      <c r="C13" s="6">
        <v>44720</v>
      </c>
      <c r="D13" s="4">
        <v>466</v>
      </c>
      <c r="E13" s="4" t="str">
        <f>VLOOKUP(A13,HOP!A:L,12,0)</f>
        <v>466.00</v>
      </c>
      <c r="F13" s="4" t="str">
        <f>VLOOKUP(A13,HOP!A:C,3,0)</f>
        <v>2579407</v>
      </c>
      <c r="G13" s="4">
        <f t="shared" si="0"/>
        <v>0</v>
      </c>
      <c r="H13" s="4" t="str">
        <f t="shared" si="1"/>
        <v>，2579407</v>
      </c>
      <c r="I13" s="4" t="str">
        <f>VLOOKUP(A13,HOP!A:U,21,0)</f>
        <v>直连</v>
      </c>
    </row>
    <row r="14" s="4" customFormat="1" spans="1:9">
      <c r="A14" s="5">
        <v>18065614888</v>
      </c>
      <c r="B14" s="6">
        <v>44719</v>
      </c>
      <c r="C14" s="6">
        <v>44720</v>
      </c>
      <c r="D14" s="4">
        <v>401</v>
      </c>
      <c r="E14" s="4" t="str">
        <f>VLOOKUP(A14,HOP!A:L,12,0)</f>
        <v>401.00</v>
      </c>
      <c r="F14" s="4" t="str">
        <f>VLOOKUP(A14,HOP!A:C,3,0)</f>
        <v>2579489</v>
      </c>
      <c r="G14" s="4">
        <f t="shared" si="0"/>
        <v>0</v>
      </c>
      <c r="H14" s="4" t="str">
        <f t="shared" si="1"/>
        <v>，2579489</v>
      </c>
      <c r="I14" s="4" t="str">
        <f>VLOOKUP(A14,HOP!A:U,21,0)</f>
        <v>直连</v>
      </c>
    </row>
    <row r="15" s="4" customFormat="1" spans="1:9">
      <c r="A15" s="5">
        <v>18066239815</v>
      </c>
      <c r="B15" s="6">
        <v>44719</v>
      </c>
      <c r="C15" s="6">
        <v>44720</v>
      </c>
      <c r="D15" s="4">
        <v>371</v>
      </c>
      <c r="E15" s="4" t="str">
        <f>VLOOKUP(A15,HOP!A:L,12,0)</f>
        <v>371.00</v>
      </c>
      <c r="F15" s="4" t="str">
        <f>VLOOKUP(A15,HOP!A:C,3,0)</f>
        <v>2579794</v>
      </c>
      <c r="G15" s="4">
        <f t="shared" si="0"/>
        <v>0</v>
      </c>
      <c r="H15" s="4" t="str">
        <f t="shared" si="1"/>
        <v>，2579794</v>
      </c>
      <c r="I15" s="4" t="str">
        <f>VLOOKUP(A15,HOP!A:U,21,0)</f>
        <v>直连</v>
      </c>
    </row>
    <row r="16" s="4" customFormat="1" spans="1:9">
      <c r="A16" s="5">
        <v>18068821886</v>
      </c>
      <c r="B16" s="6">
        <v>44719</v>
      </c>
      <c r="C16" s="6">
        <v>44720</v>
      </c>
      <c r="D16" s="4">
        <v>961</v>
      </c>
      <c r="E16" s="4" t="str">
        <f>VLOOKUP(A16,HOP!A:L,12,0)</f>
        <v>961.00</v>
      </c>
      <c r="F16" s="4" t="str">
        <f>VLOOKUP(A16,HOP!A:C,3,0)</f>
        <v>2580109</v>
      </c>
      <c r="G16" s="4">
        <f t="shared" si="0"/>
        <v>0</v>
      </c>
      <c r="H16" s="4" t="str">
        <f t="shared" si="1"/>
        <v>，2580109</v>
      </c>
      <c r="I16" s="4" t="str">
        <f>VLOOKUP(A16,HOP!A:U,21,0)</f>
        <v>直连</v>
      </c>
    </row>
    <row r="17" s="4" customFormat="1" spans="1:10">
      <c r="A17" s="5">
        <v>18016336642</v>
      </c>
      <c r="B17" s="6">
        <v>44715</v>
      </c>
      <c r="C17" s="6">
        <v>44717</v>
      </c>
      <c r="D17" s="4">
        <v>-1772</v>
      </c>
      <c r="E17" s="4" t="e">
        <f>VLOOKUP(A17,HOP!A:L,12,0)</f>
        <v>#N/A</v>
      </c>
      <c r="F17" s="4">
        <v>2567650</v>
      </c>
      <c r="G17" s="4" t="e">
        <f t="shared" si="0"/>
        <v>#N/A</v>
      </c>
      <c r="H17" s="4" t="str">
        <f t="shared" si="1"/>
        <v>，2567650</v>
      </c>
      <c r="I17" s="4" t="e">
        <f>VLOOKUP(A17,HOP!A:U,21,0)</f>
        <v>#N/A</v>
      </c>
      <c r="J17" s="4" t="s">
        <v>107</v>
      </c>
    </row>
    <row r="19" spans="4:4">
      <c r="D19" s="4">
        <f>SUM(D2:D18)</f>
        <v>12709</v>
      </c>
    </row>
    <row r="20" spans="4:4">
      <c r="D20" s="4" t="s">
        <v>108</v>
      </c>
    </row>
    <row r="24" spans="1:1">
      <c r="A24" s="4" t="s">
        <v>109</v>
      </c>
    </row>
    <row r="25" spans="1:1">
      <c r="A25" s="4" t="s">
        <v>110</v>
      </c>
    </row>
  </sheetData>
  <autoFilter ref="A1:X17">
    <filterColumn colId="3">
      <filters>
        <filter val="371"/>
        <filter val="401"/>
        <filter val="961"/>
        <filter val="962"/>
        <filter val="-1772"/>
        <filter val="1133"/>
        <filter val="114"/>
        <filter val="854"/>
        <filter val="466"/>
        <filter val="428"/>
        <filter val="938"/>
        <filter val="6358"/>
        <filter val="10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</row>
    <row r="2" s="1" customFormat="1" spans="1:21">
      <c r="A2" s="3">
        <v>18068821886</v>
      </c>
      <c r="B2" s="1" t="s">
        <v>129</v>
      </c>
      <c r="C2" s="1" t="s">
        <v>130</v>
      </c>
      <c r="D2" s="1" t="s">
        <v>131</v>
      </c>
      <c r="E2" s="1" t="s">
        <v>132</v>
      </c>
      <c r="F2" s="1" t="s">
        <v>129</v>
      </c>
      <c r="G2" s="1" t="s">
        <v>133</v>
      </c>
      <c r="H2" s="1" t="s">
        <v>134</v>
      </c>
      <c r="I2" s="1" t="s">
        <v>135</v>
      </c>
      <c r="J2" s="1" t="s">
        <v>30</v>
      </c>
      <c r="K2" s="1" t="s">
        <v>136</v>
      </c>
      <c r="L2" s="1" t="s">
        <v>136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  <c r="U2" s="1" t="s">
        <v>144</v>
      </c>
    </row>
    <row r="3" s="1" customFormat="1" spans="1:21">
      <c r="A3" s="3">
        <v>18066239815</v>
      </c>
      <c r="B3" s="1" t="s">
        <v>129</v>
      </c>
      <c r="C3" s="1" t="s">
        <v>145</v>
      </c>
      <c r="D3" s="1" t="s">
        <v>146</v>
      </c>
      <c r="E3" s="1" t="s">
        <v>147</v>
      </c>
      <c r="F3" s="1" t="s">
        <v>129</v>
      </c>
      <c r="G3" s="1" t="s">
        <v>133</v>
      </c>
      <c r="H3" s="1" t="s">
        <v>134</v>
      </c>
      <c r="I3" s="1" t="s">
        <v>148</v>
      </c>
      <c r="J3" s="1" t="s">
        <v>30</v>
      </c>
      <c r="K3" s="1" t="s">
        <v>149</v>
      </c>
      <c r="L3" s="1" t="s">
        <v>149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150</v>
      </c>
      <c r="S3" s="1" t="s">
        <v>142</v>
      </c>
      <c r="T3" s="1" t="s">
        <v>143</v>
      </c>
      <c r="U3" s="1" t="s">
        <v>144</v>
      </c>
    </row>
    <row r="4" s="1" customFormat="1" spans="1:21">
      <c r="A4" s="3">
        <v>18065614888</v>
      </c>
      <c r="B4" s="1" t="s">
        <v>129</v>
      </c>
      <c r="C4" s="1" t="s">
        <v>151</v>
      </c>
      <c r="D4" s="1" t="s">
        <v>152</v>
      </c>
      <c r="E4" s="1" t="s">
        <v>153</v>
      </c>
      <c r="F4" s="1" t="s">
        <v>129</v>
      </c>
      <c r="G4" s="1" t="s">
        <v>133</v>
      </c>
      <c r="H4" s="1" t="s">
        <v>134</v>
      </c>
      <c r="I4" s="1" t="s">
        <v>154</v>
      </c>
      <c r="J4" s="1" t="s">
        <v>30</v>
      </c>
      <c r="K4" s="1" t="s">
        <v>155</v>
      </c>
      <c r="L4" s="1" t="s">
        <v>155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156</v>
      </c>
      <c r="S4" s="1" t="s">
        <v>142</v>
      </c>
      <c r="T4" s="1" t="s">
        <v>143</v>
      </c>
      <c r="U4" s="1" t="s">
        <v>144</v>
      </c>
    </row>
    <row r="5" s="1" customFormat="1" spans="1:21">
      <c r="A5" s="3">
        <v>18065369226</v>
      </c>
      <c r="B5" s="1" t="s">
        <v>129</v>
      </c>
      <c r="C5" s="1" t="s">
        <v>157</v>
      </c>
      <c r="D5" s="1" t="s">
        <v>158</v>
      </c>
      <c r="E5" s="1" t="s">
        <v>159</v>
      </c>
      <c r="F5" s="1" t="s">
        <v>129</v>
      </c>
      <c r="G5" s="1" t="s">
        <v>133</v>
      </c>
      <c r="H5" s="1" t="s">
        <v>134</v>
      </c>
      <c r="I5" s="1" t="s">
        <v>160</v>
      </c>
      <c r="J5" s="1" t="s">
        <v>30</v>
      </c>
      <c r="K5" s="1" t="s">
        <v>161</v>
      </c>
      <c r="L5" s="1" t="s">
        <v>161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140</v>
      </c>
      <c r="R5" s="1" t="s">
        <v>162</v>
      </c>
      <c r="S5" s="1" t="s">
        <v>142</v>
      </c>
      <c r="T5" s="1" t="s">
        <v>143</v>
      </c>
      <c r="U5" s="1" t="s">
        <v>144</v>
      </c>
    </row>
    <row r="6" s="1" customFormat="1" spans="1:21">
      <c r="A6" s="3">
        <v>18065200800</v>
      </c>
      <c r="B6" s="1" t="s">
        <v>129</v>
      </c>
      <c r="C6" s="1" t="s">
        <v>163</v>
      </c>
      <c r="D6" s="1" t="s">
        <v>158</v>
      </c>
      <c r="E6" s="1" t="s">
        <v>159</v>
      </c>
      <c r="F6" s="1" t="s">
        <v>129</v>
      </c>
      <c r="G6" s="1" t="s">
        <v>133</v>
      </c>
      <c r="H6" s="1" t="s">
        <v>134</v>
      </c>
      <c r="I6" s="1" t="s">
        <v>160</v>
      </c>
      <c r="J6" s="1" t="s">
        <v>30</v>
      </c>
      <c r="K6" s="1" t="s">
        <v>161</v>
      </c>
      <c r="L6" s="1" t="s">
        <v>161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140</v>
      </c>
      <c r="R6" s="1" t="s">
        <v>164</v>
      </c>
      <c r="S6" s="1" t="s">
        <v>142</v>
      </c>
      <c r="T6" s="1" t="s">
        <v>143</v>
      </c>
      <c r="U6" s="1" t="s">
        <v>144</v>
      </c>
    </row>
    <row r="7" s="1" customFormat="1" spans="1:21">
      <c r="A7" s="3">
        <v>18064446721</v>
      </c>
      <c r="B7" s="1" t="s">
        <v>165</v>
      </c>
      <c r="C7" s="1" t="s">
        <v>166</v>
      </c>
      <c r="D7" s="1" t="s">
        <v>167</v>
      </c>
      <c r="E7" s="1" t="s">
        <v>168</v>
      </c>
      <c r="F7" s="1" t="s">
        <v>129</v>
      </c>
      <c r="G7" s="1" t="s">
        <v>133</v>
      </c>
      <c r="H7" s="1" t="s">
        <v>134</v>
      </c>
      <c r="I7" s="1" t="s">
        <v>169</v>
      </c>
      <c r="J7" s="1" t="s">
        <v>30</v>
      </c>
      <c r="K7" s="1" t="s">
        <v>170</v>
      </c>
      <c r="L7" s="1" t="s">
        <v>170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140</v>
      </c>
      <c r="R7" s="1" t="s">
        <v>171</v>
      </c>
      <c r="S7" s="1" t="s">
        <v>142</v>
      </c>
      <c r="T7" s="1" t="s">
        <v>143</v>
      </c>
      <c r="U7" s="1" t="s">
        <v>144</v>
      </c>
    </row>
    <row r="8" s="1" customFormat="1" spans="1:21">
      <c r="A8" s="3">
        <v>17971937363</v>
      </c>
      <c r="B8" s="1" t="s">
        <v>172</v>
      </c>
      <c r="C8" s="1" t="s">
        <v>173</v>
      </c>
      <c r="D8" s="1" t="s">
        <v>174</v>
      </c>
      <c r="E8" s="1" t="s">
        <v>175</v>
      </c>
      <c r="F8" s="1" t="s">
        <v>165</v>
      </c>
      <c r="G8" s="1" t="s">
        <v>133</v>
      </c>
      <c r="H8" s="1" t="s">
        <v>134</v>
      </c>
      <c r="I8" s="1" t="s">
        <v>176</v>
      </c>
      <c r="J8" s="1" t="s">
        <v>30</v>
      </c>
      <c r="K8" s="1" t="s">
        <v>177</v>
      </c>
      <c r="L8" s="1" t="s">
        <v>177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140</v>
      </c>
      <c r="R8" s="1" t="s">
        <v>178</v>
      </c>
      <c r="S8" s="1" t="s">
        <v>142</v>
      </c>
      <c r="T8" s="1" t="s">
        <v>143</v>
      </c>
      <c r="U8" s="1" t="s">
        <v>144</v>
      </c>
    </row>
    <row r="9" s="1" customFormat="1" spans="1:21">
      <c r="A9" s="3">
        <v>17957436900</v>
      </c>
      <c r="B9" s="1" t="s">
        <v>179</v>
      </c>
      <c r="C9" s="1" t="s">
        <v>180</v>
      </c>
      <c r="D9" s="1" t="s">
        <v>181</v>
      </c>
      <c r="E9" s="1" t="s">
        <v>182</v>
      </c>
      <c r="F9" s="1" t="s">
        <v>129</v>
      </c>
      <c r="G9" s="1" t="s">
        <v>133</v>
      </c>
      <c r="H9" s="1" t="s">
        <v>134</v>
      </c>
      <c r="I9" s="1" t="s">
        <v>183</v>
      </c>
      <c r="J9" s="1" t="s">
        <v>30</v>
      </c>
      <c r="K9" s="1" t="s">
        <v>184</v>
      </c>
      <c r="L9" s="1" t="s">
        <v>184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140</v>
      </c>
      <c r="R9" s="1" t="s">
        <v>185</v>
      </c>
      <c r="S9" s="1" t="s">
        <v>142</v>
      </c>
      <c r="T9" s="1" t="s">
        <v>143</v>
      </c>
      <c r="U9" s="1" t="s">
        <v>144</v>
      </c>
    </row>
    <row r="10" s="1" customFormat="1" spans="1:21">
      <c r="A10" s="3">
        <v>17949598192</v>
      </c>
      <c r="B10" s="1" t="s">
        <v>186</v>
      </c>
      <c r="C10" s="1" t="s">
        <v>187</v>
      </c>
      <c r="D10" s="1" t="s">
        <v>188</v>
      </c>
      <c r="E10" s="1" t="s">
        <v>189</v>
      </c>
      <c r="F10" s="1" t="s">
        <v>129</v>
      </c>
      <c r="G10" s="1" t="s">
        <v>133</v>
      </c>
      <c r="H10" s="1" t="s">
        <v>134</v>
      </c>
      <c r="I10" s="1" t="s">
        <v>190</v>
      </c>
      <c r="J10" s="1" t="s">
        <v>30</v>
      </c>
      <c r="K10" s="1" t="s">
        <v>191</v>
      </c>
      <c r="L10" s="1" t="s">
        <v>191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140</v>
      </c>
      <c r="R10" s="1" t="s">
        <v>192</v>
      </c>
      <c r="S10" s="1" t="s">
        <v>142</v>
      </c>
      <c r="T10" s="1" t="s">
        <v>143</v>
      </c>
      <c r="U10" s="1" t="s">
        <v>144</v>
      </c>
    </row>
    <row r="11" s="1" customFormat="1" spans="1:21">
      <c r="A11" s="3">
        <v>17909334932</v>
      </c>
      <c r="B11" s="1" t="s">
        <v>193</v>
      </c>
      <c r="C11" s="1" t="s">
        <v>194</v>
      </c>
      <c r="D11" s="1" t="s">
        <v>195</v>
      </c>
      <c r="E11" s="1" t="s">
        <v>196</v>
      </c>
      <c r="F11" s="1" t="s">
        <v>129</v>
      </c>
      <c r="G11" s="1" t="s">
        <v>133</v>
      </c>
      <c r="H11" s="1" t="s">
        <v>134</v>
      </c>
      <c r="I11" s="1" t="s">
        <v>197</v>
      </c>
      <c r="J11" s="1" t="s">
        <v>30</v>
      </c>
      <c r="K11" s="1" t="s">
        <v>198</v>
      </c>
      <c r="L11" s="1" t="s">
        <v>198</v>
      </c>
      <c r="M11" s="1" t="s">
        <v>137</v>
      </c>
      <c r="N11" s="1" t="s">
        <v>137</v>
      </c>
      <c r="O11" s="1" t="s">
        <v>138</v>
      </c>
      <c r="P11" s="1" t="s">
        <v>139</v>
      </c>
      <c r="Q11" s="1" t="s">
        <v>140</v>
      </c>
      <c r="R11" s="1" t="s">
        <v>199</v>
      </c>
      <c r="S11" s="1" t="s">
        <v>142</v>
      </c>
      <c r="T11" s="1" t="s">
        <v>143</v>
      </c>
      <c r="U11" s="1" t="s">
        <v>144</v>
      </c>
    </row>
    <row r="12" s="1" customFormat="1" spans="1:21">
      <c r="A12" s="3">
        <v>17892037296</v>
      </c>
      <c r="B12" s="1" t="s">
        <v>200</v>
      </c>
      <c r="C12" s="1" t="s">
        <v>201</v>
      </c>
      <c r="D12" s="1" t="s">
        <v>202</v>
      </c>
      <c r="E12" s="1" t="s">
        <v>203</v>
      </c>
      <c r="F12" s="1" t="s">
        <v>129</v>
      </c>
      <c r="G12" s="1" t="s">
        <v>133</v>
      </c>
      <c r="H12" s="1" t="s">
        <v>134</v>
      </c>
      <c r="I12" s="1" t="s">
        <v>204</v>
      </c>
      <c r="J12" s="1" t="s">
        <v>30</v>
      </c>
      <c r="K12" s="1" t="s">
        <v>205</v>
      </c>
      <c r="L12" s="1" t="s">
        <v>205</v>
      </c>
      <c r="M12" s="1" t="s">
        <v>137</v>
      </c>
      <c r="N12" s="1" t="s">
        <v>137</v>
      </c>
      <c r="O12" s="1" t="s">
        <v>138</v>
      </c>
      <c r="P12" s="1" t="s">
        <v>139</v>
      </c>
      <c r="Q12" s="1" t="s">
        <v>140</v>
      </c>
      <c r="R12" s="1" t="s">
        <v>206</v>
      </c>
      <c r="S12" s="1" t="s">
        <v>142</v>
      </c>
      <c r="T12" s="1" t="s">
        <v>143</v>
      </c>
      <c r="U12" s="1" t="s">
        <v>144</v>
      </c>
    </row>
    <row r="13" s="1" customFormat="1" spans="1:21">
      <c r="A13" s="3">
        <v>17878367771</v>
      </c>
      <c r="B13" s="1" t="s">
        <v>207</v>
      </c>
      <c r="C13" s="1" t="s">
        <v>208</v>
      </c>
      <c r="D13" s="1" t="s">
        <v>209</v>
      </c>
      <c r="E13" s="1" t="s">
        <v>210</v>
      </c>
      <c r="F13" s="1" t="s">
        <v>211</v>
      </c>
      <c r="G13" s="1" t="s">
        <v>133</v>
      </c>
      <c r="H13" s="1" t="s">
        <v>134</v>
      </c>
      <c r="I13" s="1" t="s">
        <v>212</v>
      </c>
      <c r="J13" s="1" t="s">
        <v>30</v>
      </c>
      <c r="K13" s="1" t="s">
        <v>213</v>
      </c>
      <c r="L13" s="1" t="s">
        <v>213</v>
      </c>
      <c r="M13" s="1" t="s">
        <v>137</v>
      </c>
      <c r="N13" s="1" t="s">
        <v>137</v>
      </c>
      <c r="O13" s="1" t="s">
        <v>138</v>
      </c>
      <c r="P13" s="1" t="s">
        <v>139</v>
      </c>
      <c r="Q13" s="1" t="s">
        <v>140</v>
      </c>
      <c r="R13" s="1" t="s">
        <v>214</v>
      </c>
      <c r="S13" s="1" t="s">
        <v>142</v>
      </c>
      <c r="T13" s="1" t="s">
        <v>143</v>
      </c>
      <c r="U13" s="1" t="s">
        <v>144</v>
      </c>
    </row>
    <row r="14" s="1" customFormat="1" spans="1:21">
      <c r="A14" s="3">
        <v>17760929318</v>
      </c>
      <c r="B14" s="1" t="s">
        <v>215</v>
      </c>
      <c r="C14" s="1" t="s">
        <v>216</v>
      </c>
      <c r="D14" s="1" t="s">
        <v>217</v>
      </c>
      <c r="E14" s="1" t="s">
        <v>218</v>
      </c>
      <c r="F14" s="1" t="s">
        <v>165</v>
      </c>
      <c r="G14" s="1" t="s">
        <v>133</v>
      </c>
      <c r="H14" s="1" t="s">
        <v>134</v>
      </c>
      <c r="I14" s="1" t="s">
        <v>219</v>
      </c>
      <c r="J14" s="1" t="s">
        <v>30</v>
      </c>
      <c r="K14" s="1" t="s">
        <v>220</v>
      </c>
      <c r="L14" s="1" t="s">
        <v>220</v>
      </c>
      <c r="M14" s="1" t="s">
        <v>137</v>
      </c>
      <c r="N14" s="1" t="s">
        <v>137</v>
      </c>
      <c r="O14" s="1" t="s">
        <v>138</v>
      </c>
      <c r="P14" s="1" t="s">
        <v>139</v>
      </c>
      <c r="Q14" s="1" t="s">
        <v>140</v>
      </c>
      <c r="R14" s="1" t="s">
        <v>221</v>
      </c>
      <c r="S14" s="1" t="s">
        <v>142</v>
      </c>
      <c r="T14" s="1" t="s">
        <v>143</v>
      </c>
      <c r="U14" s="1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2022-06-11T01:11:00Z</dcterms:created>
  <dcterms:modified xsi:type="dcterms:W3CDTF">2022-06-16T06:24:41Z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3DD3BA3A238447C2A70CB1D108B00CE6</vt:lpwstr>
  </property>
  <property fmtid="{D5CDD505-2E9C-101B-9397-08002B2CF9AE}" pid="3" name="KSOProductBuildVer">
    <vt:lpwstr>2052-11.1.0.11805</vt:lpwstr>
  </property>
</Properties>
</file>