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对账!$A$1:$X$70</definedName>
  </definedNames>
  <calcPr calcId="144525"/>
</workbook>
</file>

<file path=xl/sharedStrings.xml><?xml version="1.0" encoding="utf-8"?>
<sst xmlns="http://schemas.openxmlformats.org/spreadsheetml/2006/main" count="2171" uniqueCount="520">
  <si>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</si>
  <si>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</si>
  <si>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</si>
  <si>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</si>
  <si>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</si>
  <si>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</si>
  <si>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</si>
  <si>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</si>
  <si>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</si>
  <si>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</si>
  <si>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</si>
  <si>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</si>
  <si>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</si>
  <si>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</si>
  <si>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</si>
  <si>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</si>
  <si>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</si>
  <si>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</si>
  <si>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</si>
  <si>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</si>
  <si>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</si>
  <si>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</si>
  <si>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</si>
  <si>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</si>
  <si>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</si>
  <si>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17878191128	</t>
  </si>
  <si>
    <t>Ctrip</t>
  </si>
  <si>
    <t>正常</t>
  </si>
  <si>
    <t>[香港]奕居(The Upper House)(80247356)</t>
  </si>
  <si>
    <t>Studio 70 海景房&lt;2人入住&gt;&lt;早餐&gt;</t>
  </si>
  <si>
    <t>CNY</t>
  </si>
  <si>
    <t>KAM/WING KEI</t>
  </si>
  <si>
    <t>CA13744220615CNY</t>
  </si>
  <si>
    <t>未提现</t>
  </si>
  <si>
    <t>携程开票</t>
  </si>
  <si>
    <t xml:space="preserve">	</t>
  </si>
  <si>
    <t xml:space="preserve">17926662763	</t>
  </si>
  <si>
    <t>[香港]香港帝都酒店(Royal Park Hotel)(80247072)</t>
  </si>
  <si>
    <t>标准房&lt;2人入住&gt;&lt;早餐&gt;</t>
  </si>
  <si>
    <t>HUNG/KUK LAN,YAM/KIT</t>
  </si>
  <si>
    <t xml:space="preserve">17941853445	</t>
  </si>
  <si>
    <t>[台北]台北老爷大酒店(Hotel Royal Nikko Taipei)(82340186)</t>
  </si>
  <si>
    <t>精致中床房&lt;2人入住&gt;</t>
  </si>
  <si>
    <t>CHIU/CHIENTING</t>
  </si>
  <si>
    <t xml:space="preserve">17996698632	</t>
  </si>
  <si>
    <t>[佛山]佛山贝斯特财富酒店(85539343)</t>
  </si>
  <si>
    <t>亲子家庭复式房&lt;2人入住&gt;</t>
  </si>
  <si>
    <t>洪剑辉</t>
  </si>
  <si>
    <t xml:space="preserve">2564188	</t>
  </si>
  <si>
    <t>取消</t>
  </si>
  <si>
    <t xml:space="preserve">17996859541	</t>
  </si>
  <si>
    <t>[沈阳]沈阳御福阁宾馆(92038966)</t>
  </si>
  <si>
    <t>豪华标准间&lt;2人入住&gt;</t>
  </si>
  <si>
    <t>康志昊</t>
  </si>
  <si>
    <t xml:space="preserve">2564216	</t>
  </si>
  <si>
    <t xml:space="preserve">18009883641	</t>
  </si>
  <si>
    <t>[南昌]尚客优连锁酒店(南昌火车站丁公路南地铁站店)(81209225)</t>
  </si>
  <si>
    <t>特惠大床房&lt;2人入住&gt;</t>
  </si>
  <si>
    <t>潘俊杰</t>
  </si>
  <si>
    <t xml:space="preserve">18012214038	</t>
  </si>
  <si>
    <t>[郑州]郑州凯斯特商务酒店(92779181)</t>
  </si>
  <si>
    <t>标准间(无窗)&lt;2人入住&gt;</t>
  </si>
  <si>
    <t>杨野</t>
  </si>
  <si>
    <t xml:space="preserve">18016420069	</t>
  </si>
  <si>
    <t>[长沙]长沙世蓉精选酒店(88228081)</t>
  </si>
  <si>
    <t>舒心双床房&lt;2人入住&gt;</t>
  </si>
  <si>
    <t>李光栋</t>
  </si>
  <si>
    <t xml:space="preserve">18016804763	</t>
  </si>
  <si>
    <t>[杭州]杭州东方驿概念酒店(92788387)</t>
  </si>
  <si>
    <t>温馨大床房&lt;2人入住&gt;</t>
  </si>
  <si>
    <t>王玉红</t>
  </si>
  <si>
    <t xml:space="preserve">18017172205	</t>
  </si>
  <si>
    <t>[南京]格盟酒店(南京新街口汉中门地铁站店)(68614929)</t>
  </si>
  <si>
    <t>商务双床房&lt;2人入住&gt;</t>
  </si>
  <si>
    <t>那蕊</t>
  </si>
  <si>
    <t xml:space="preserve">18017954216	</t>
  </si>
  <si>
    <t>[海阳]派酒店(海阳汽车站商业中心店)(80246572)</t>
  </si>
  <si>
    <t>惠选大床房&lt;2人入住&gt;</t>
  </si>
  <si>
    <t>关法新</t>
  </si>
  <si>
    <t xml:space="preserve">18019589598	</t>
  </si>
  <si>
    <t>[武汉]优居酒店(武汉楚河汉街店)(92782029)</t>
  </si>
  <si>
    <t>特惠房&lt;2人入住&gt;</t>
  </si>
  <si>
    <t>徐尚斌</t>
  </si>
  <si>
    <t xml:space="preserve">18020432128	</t>
  </si>
  <si>
    <t>[武汉]武汉华逸商务宾馆(88620629)</t>
  </si>
  <si>
    <t>普通单人间&lt;2人入住&gt;</t>
  </si>
  <si>
    <t>万丹华</t>
  </si>
  <si>
    <t xml:space="preserve">18020569482	</t>
  </si>
  <si>
    <t>[香港]香港瑞生尖沙咀酒店(Attitude on Granville)(80243671)</t>
  </si>
  <si>
    <t>标准双床房&lt;2人入住&gt;</t>
  </si>
  <si>
    <t>HO/CHIN LAAM GINNIE</t>
  </si>
  <si>
    <t xml:space="preserve">18020647563	</t>
  </si>
  <si>
    <t>[杭州]云鲤酒店(杭州浙二医院店)(91300420)</t>
  </si>
  <si>
    <t>舒适大床房&lt;2人入住&gt;</t>
  </si>
  <si>
    <t>占顺伟</t>
  </si>
  <si>
    <t xml:space="preserve">18020721307	</t>
  </si>
  <si>
    <t>于旭涛</t>
  </si>
  <si>
    <t xml:space="preserve">18020809324	</t>
  </si>
  <si>
    <t>韩吉文</t>
  </si>
  <si>
    <t xml:space="preserve">18020847026	</t>
  </si>
  <si>
    <t>[南京]尚客优精选酒店(南京南站双龙大道地铁站店)(92779343)</t>
  </si>
  <si>
    <t>高级大床房&lt;2人入住&gt;</t>
  </si>
  <si>
    <t>邹乐丛</t>
  </si>
  <si>
    <t xml:space="preserve">18020890440	</t>
  </si>
  <si>
    <t>成晓鹏</t>
  </si>
  <si>
    <t xml:space="preserve">18020918702	</t>
  </si>
  <si>
    <t>李国光</t>
  </si>
  <si>
    <t xml:space="preserve">18020926459	</t>
  </si>
  <si>
    <t>[百色]百色翰德酒店(92125685)</t>
  </si>
  <si>
    <t>标准大床房&lt;2人入住&gt;</t>
  </si>
  <si>
    <t>黄才渊</t>
  </si>
  <si>
    <t xml:space="preserve">18021005785	</t>
  </si>
  <si>
    <t>[合肥]格林豪泰(合肥西二环省肿瘤医院店)(68605849)</t>
  </si>
  <si>
    <t>1.5米大床房&lt;2人入住&gt;</t>
  </si>
  <si>
    <t>汪树东</t>
  </si>
  <si>
    <t xml:space="preserve">18021033214	</t>
  </si>
  <si>
    <t>[广州]莱客精品公寓（广州中山医东山口地铁站店）(85538967)</t>
  </si>
  <si>
    <t>花海主题大床房&lt;2人入住&gt;</t>
  </si>
  <si>
    <t>曾维宇,曾小燕</t>
  </si>
  <si>
    <t xml:space="preserve">18021033540	</t>
  </si>
  <si>
    <t>[杭州]时光漫居酒店(杭州奥体中心店)(92787151)</t>
  </si>
  <si>
    <t>时光舒适大床房&lt;2人入住&gt;</t>
  </si>
  <si>
    <t>杜磊</t>
  </si>
  <si>
    <t xml:space="preserve">18021042980	</t>
  </si>
  <si>
    <t>[陆川]陆川锦华温泉酒店(91109434)</t>
  </si>
  <si>
    <t>标准双床房&lt;2人入住&gt;&lt;早餐&gt;</t>
  </si>
  <si>
    <t>陈文杰</t>
  </si>
  <si>
    <t xml:space="preserve">18021080287	</t>
  </si>
  <si>
    <t>[惠州]惠州金信宇大酒店(85539527)</t>
  </si>
  <si>
    <t>商务单人房&lt;2人入住&gt;</t>
  </si>
  <si>
    <t>徐程程</t>
  </si>
  <si>
    <t xml:space="preserve">2569113	</t>
  </si>
  <si>
    <t xml:space="preserve">18021119602	</t>
  </si>
  <si>
    <t>[湛江]维也纳国际酒店（湛江高铁西站店）(80896564)</t>
  </si>
  <si>
    <t>徐暖</t>
  </si>
  <si>
    <t xml:space="preserve">18021123231	</t>
  </si>
  <si>
    <t>[济南]济南航顺商务宾馆(88620982)</t>
  </si>
  <si>
    <t>豪华标准房&lt;2人入住&gt;</t>
  </si>
  <si>
    <t>廖周益</t>
  </si>
  <si>
    <t xml:space="preserve">18021125687	</t>
  </si>
  <si>
    <t>[西安]富凯隆商务酒店(西安长安航天城店)(92787678)</t>
  </si>
  <si>
    <t>大床房&lt;2人入住&gt;</t>
  </si>
  <si>
    <t>姜毅</t>
  </si>
  <si>
    <t xml:space="preserve">Acknowledged	</t>
  </si>
  <si>
    <t xml:space="preserve">18021124397	</t>
  </si>
  <si>
    <t>[桂林]临桂大酒店(桂林火车站店)(85539470)</t>
  </si>
  <si>
    <t>特惠标准间&lt;2人入住&gt;</t>
  </si>
  <si>
    <t>梁芳军</t>
  </si>
  <si>
    <t xml:space="preserve">18021142028	</t>
  </si>
  <si>
    <t>[南京]TT TOUCH酒店(南京山西路店)(92788183)</t>
  </si>
  <si>
    <t>英伦风情双床房&lt;2人入住&gt;&lt;早餐&gt;</t>
  </si>
  <si>
    <t>李巫几</t>
  </si>
  <si>
    <t xml:space="preserve">18021152466	</t>
  </si>
  <si>
    <t>[宁波]泊宁酒店(宁波招宝山小港店)(92779513)</t>
  </si>
  <si>
    <t>特价双床房（无窗）&lt;2人入住&gt;</t>
  </si>
  <si>
    <t>孙礼斌</t>
  </si>
  <si>
    <t xml:space="preserve">18021165129	</t>
  </si>
  <si>
    <t>沈明江</t>
  </si>
  <si>
    <t xml:space="preserve">18021183795	</t>
  </si>
  <si>
    <t>[长沙]维也纳国际酒店(长沙麓谷雷锋大道店)(68341017)</t>
  </si>
  <si>
    <t>标准单人间&lt;2人入住&gt;</t>
  </si>
  <si>
    <t>黄心纯,邵国刚,谯培武</t>
  </si>
  <si>
    <t xml:space="preserve">18021190258	</t>
  </si>
  <si>
    <t>李泽秀</t>
  </si>
  <si>
    <t xml:space="preserve">18021247133	</t>
  </si>
  <si>
    <t>[广州]西丽酒店（广州番禺奥园广场店)(91109174)</t>
  </si>
  <si>
    <t>印象大床房&lt;2人入住&gt;</t>
  </si>
  <si>
    <t>曾灵伟</t>
  </si>
  <si>
    <t xml:space="preserve">18021298106	</t>
  </si>
  <si>
    <t>[西安]西安上和商务酒店(92779885)</t>
  </si>
  <si>
    <t>豪华大床房&lt;2人入住&gt;&lt;早餐&gt;</t>
  </si>
  <si>
    <t>陈先国</t>
  </si>
  <si>
    <t xml:space="preserve">18021374755	</t>
  </si>
  <si>
    <t>[淄博]格林豪泰(淄博火车站金晶大道万象汇店)(80245884)</t>
  </si>
  <si>
    <t>双床房&lt;2人入住&gt;</t>
  </si>
  <si>
    <t>胡可然</t>
  </si>
  <si>
    <t xml:space="preserve">(GRT)76556901;	</t>
  </si>
  <si>
    <t xml:space="preserve">18021379870	</t>
  </si>
  <si>
    <t>[深圳]深圳大梅沙全海景公寓(91300846)</t>
  </si>
  <si>
    <t>园景大床房&lt;2人入住&gt;</t>
  </si>
  <si>
    <t>屈植</t>
  </si>
  <si>
    <t xml:space="preserve">18021402116	</t>
  </si>
  <si>
    <t xml:space="preserve">18022449951	</t>
  </si>
  <si>
    <t>[淄博]麗枫酒店(淄博火车站新村西路店)(91108924)</t>
  </si>
  <si>
    <t>豪华大床房&lt;2人入住&gt;</t>
  </si>
  <si>
    <t>唐静琪</t>
  </si>
  <si>
    <t xml:space="preserve">18022496452	</t>
  </si>
  <si>
    <t>[深圳]圆酒店(深圳科技园店)(91300275)</t>
  </si>
  <si>
    <t>标准双床房(无窗)&lt;2人入住&gt;</t>
  </si>
  <si>
    <t>王涛</t>
  </si>
  <si>
    <t xml:space="preserve">18022712301	</t>
  </si>
  <si>
    <t>王俊杰</t>
  </si>
  <si>
    <t xml:space="preserve">18022727087	</t>
  </si>
  <si>
    <t>皇甫燕</t>
  </si>
  <si>
    <t xml:space="preserve">18022852381	</t>
  </si>
  <si>
    <t>[陇西]俊怡酒店(陇西第一人民医院店)(80248987)</t>
  </si>
  <si>
    <t>梦百合零压舒适大床房&lt;2人入住&gt;&lt;早餐&gt;</t>
  </si>
  <si>
    <t>蔡云霞</t>
  </si>
  <si>
    <t xml:space="preserve">2569598	</t>
  </si>
  <si>
    <t xml:space="preserve">18022987114	</t>
  </si>
  <si>
    <t>秦荣蓁</t>
  </si>
  <si>
    <t xml:space="preserve">18023067867	</t>
  </si>
  <si>
    <t>[广州]广州凯顺酒店(85539358)</t>
  </si>
  <si>
    <t>特惠单人间&lt;2人入住&gt;</t>
  </si>
  <si>
    <t>曾志</t>
  </si>
  <si>
    <t xml:space="preserve">18023473759	</t>
  </si>
  <si>
    <t>张志敏</t>
  </si>
  <si>
    <t xml:space="preserve">18023541736	</t>
  </si>
  <si>
    <t>[深圳]深圳辰鑫苑酒店(92784079)</t>
  </si>
  <si>
    <t>精品大床房&lt;2人入住&gt;</t>
  </si>
  <si>
    <t>林木</t>
  </si>
  <si>
    <t xml:space="preserve">18023572240	</t>
  </si>
  <si>
    <t xml:space="preserve">18023638072	</t>
  </si>
  <si>
    <t>李福</t>
  </si>
  <si>
    <t xml:space="preserve">18023652581	</t>
  </si>
  <si>
    <t>[武汉]麗枫酒店(武汉光谷广场店)(92779777)</t>
  </si>
  <si>
    <t>高丽洁</t>
  </si>
  <si>
    <t xml:space="preserve">18023666525	</t>
  </si>
  <si>
    <t>[香港]香港极栈公寓(Residence G Hong Kong (by Hotel G))(80247379)</t>
  </si>
  <si>
    <t>美好客房&lt;2人入住&gt;&lt;早餐&gt;</t>
  </si>
  <si>
    <t>LAU/HORACE</t>
  </si>
  <si>
    <t xml:space="preserve">18023857293	</t>
  </si>
  <si>
    <t>[赣州]赣州舒心精品酒店(92493782)</t>
  </si>
  <si>
    <t>谢启军</t>
  </si>
  <si>
    <t xml:space="preserve">18023864526	</t>
  </si>
  <si>
    <t>[重庆]重庆津州缘大酒店(91300401)</t>
  </si>
  <si>
    <t>邓勇军</t>
  </si>
  <si>
    <t xml:space="preserve">18023917520	</t>
  </si>
  <si>
    <t>[深圳]深圳雅居精品酒店(91301320)</t>
  </si>
  <si>
    <t>林欢</t>
  </si>
  <si>
    <t xml:space="preserve">18023945857	</t>
  </si>
  <si>
    <t>[广州]逸米酒店(广州石井店)(91109181)</t>
  </si>
  <si>
    <t>新标准双人房&lt;2人入住&gt;</t>
  </si>
  <si>
    <t>伍尚明</t>
  </si>
  <si>
    <t xml:space="preserve">18024008147	</t>
  </si>
  <si>
    <t>[东莞]康铂酒店(东莞松山湖华为店)(92785327)</t>
  </si>
  <si>
    <t>刘风骏</t>
  </si>
  <si>
    <t xml:space="preserve">18024026212	</t>
  </si>
  <si>
    <t>[南宁]雅斯特国际酒店（南宁安吉万达广场苏卢地铁站店）(92780138)</t>
  </si>
  <si>
    <t>观景大床房（180°阔景视野+电视投屏）&lt;2人入住&gt;&lt;早餐&gt;</t>
  </si>
  <si>
    <t>黄爱伦</t>
  </si>
  <si>
    <t xml:space="preserve">18024053272	</t>
  </si>
  <si>
    <t>[苏州]悦梦酒店(苏州唯亭店)(92125644)</t>
  </si>
  <si>
    <t>喜悦大床房(无窗)&lt;2人入住&gt;</t>
  </si>
  <si>
    <t>王伟宇</t>
  </si>
  <si>
    <t xml:space="preserve">18024081687	</t>
  </si>
  <si>
    <t>[深圳]深圳泰夫人时尚酒店(85539720)</t>
  </si>
  <si>
    <t>伍君田</t>
  </si>
  <si>
    <t xml:space="preserve">18024107679	</t>
  </si>
  <si>
    <t>艾伦</t>
  </si>
  <si>
    <t xml:space="preserve">18024124201	</t>
  </si>
  <si>
    <t>[广州]山水时尚酒店(广州黄埔东路大沙东地铁站店）(91301558)</t>
  </si>
  <si>
    <t>特惠双床房&lt;2人入住&gt;</t>
  </si>
  <si>
    <t>易桃宜</t>
  </si>
  <si>
    <t xml:space="preserve">18024131383	</t>
  </si>
  <si>
    <t>[广州]东平大酒店（广州白云东平地铁站店）(91109017)</t>
  </si>
  <si>
    <t>情侣房&lt;2人入住&gt;</t>
  </si>
  <si>
    <t>严水金</t>
  </si>
  <si>
    <t xml:space="preserve">18024164776	</t>
  </si>
  <si>
    <t>[柳州]柳州大观楼酒店(92129165)</t>
  </si>
  <si>
    <t>林成万</t>
  </si>
  <si>
    <t xml:space="preserve">18025015612	</t>
  </si>
  <si>
    <t>[赫章]维也纳酒店(赫章店)(92486234)</t>
  </si>
  <si>
    <t>高级双床房&lt;2人入住&gt;</t>
  </si>
  <si>
    <t>王凤</t>
  </si>
  <si>
    <t xml:space="preserve">17892511627	</t>
  </si>
  <si>
    <t>赔款</t>
  </si>
  <si>
    <t>[北京]北京索菲特大酒店(60184180)</t>
  </si>
  <si>
    <t>尊享套房&lt;2人入住&gt;&lt;早餐&gt;</t>
  </si>
  <si>
    <t>朱含月</t>
  </si>
  <si>
    <t xml:space="preserve">B628WE6502	</t>
  </si>
  <si>
    <t xml:space="preserve">17967733725	</t>
  </si>
  <si>
    <t>[石家庄]速8酒店(石家庄中华南大街启程店)(60184180)</t>
  </si>
  <si>
    <t>高级双床间&lt;2人入住&gt;</t>
  </si>
  <si>
    <t>温鹏冬</t>
  </si>
  <si>
    <t xml:space="preserve">17992514843	</t>
  </si>
  <si>
    <t>[武汉]武汉畔月湾商务宾馆(60184180)</t>
  </si>
  <si>
    <t>标准双人间&lt;2人入住&gt;</t>
  </si>
  <si>
    <t>米静</t>
  </si>
  <si>
    <t>，</t>
  </si>
  <si>
    <t>本期扣款1662元</t>
  </si>
  <si>
    <t>本期扣款111元</t>
  </si>
  <si>
    <t>本期扣款146元</t>
  </si>
  <si>
    <t xml:space="preserve"> 11682 CNY</t>
  </si>
  <si>
    <t>A220615105503481</t>
  </si>
  <si>
    <t>A220615105704481</t>
  </si>
  <si>
    <t>总计：11682元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</si>
  <si>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</si>
  <si>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</si>
  <si>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</si>
  <si>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</si>
  <si>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</si>
  <si>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</si>
  <si>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</si>
  <si>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</si>
  <si>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</si>
  <si>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</si>
  <si>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</si>
  <si>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</si>
  <si>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</si>
  <si>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</si>
  <si>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</si>
  <si>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</si>
  <si>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</si>
  <si>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</si>
  <si>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2022-05-30</t>
  </si>
  <si>
    <t>2570092</t>
  </si>
  <si>
    <t>维也纳酒店(赫章店)</t>
  </si>
  <si>
    <t>2022-05-31</t>
  </si>
  <si>
    <t>退房日月结</t>
  </si>
  <si>
    <t>189.00</t>
  </si>
  <si>
    <t>RMB</t>
  </si>
  <si>
    <t>0</t>
  </si>
  <si>
    <t>0.00</t>
  </si>
  <si>
    <t>携程汇登国内直连</t>
  </si>
  <si>
    <t>01.011264</t>
  </si>
  <si>
    <t>2022-05-30 23:26:52</t>
  </si>
  <si>
    <t>否</t>
  </si>
  <si>
    <t>广州汇登信息科技有限公司</t>
  </si>
  <si>
    <t>直连</t>
  </si>
  <si>
    <t>2570021</t>
  </si>
  <si>
    <t>广州东平大酒店</t>
  </si>
  <si>
    <t>98.00</t>
  </si>
  <si>
    <t>2022-05-30 22:35:07</t>
  </si>
  <si>
    <t>2570018</t>
  </si>
  <si>
    <t>山水时尚酒店(广州黄埔东路大沙东地铁站店）</t>
  </si>
  <si>
    <t>239.00</t>
  </si>
  <si>
    <t>2022-05-30 22:33:31</t>
  </si>
  <si>
    <t>2569975</t>
  </si>
  <si>
    <t>悦梦酒店(苏州唯亭店)</t>
  </si>
  <si>
    <t>176.00</t>
  </si>
  <si>
    <t>2022-05-30 21:54:39</t>
  </si>
  <si>
    <t>2569940</t>
  </si>
  <si>
    <t>康铂酒店(东莞松山湖店)</t>
  </si>
  <si>
    <t>191.00</t>
  </si>
  <si>
    <t>2022-05-30 21:31:23</t>
  </si>
  <si>
    <t>2569906</t>
  </si>
  <si>
    <t>逸米酒店(广州石井店)</t>
  </si>
  <si>
    <t>118.00</t>
  </si>
  <si>
    <t>2022-05-30 21:02:47</t>
  </si>
  <si>
    <t>2569895</t>
  </si>
  <si>
    <t>深圳雅居精品酒店</t>
  </si>
  <si>
    <t>161.00</t>
  </si>
  <si>
    <t>2022-05-30 20:53:43</t>
  </si>
  <si>
    <t>2569869</t>
  </si>
  <si>
    <t>重庆海洲时代酒店</t>
  </si>
  <si>
    <t>130.00</t>
  </si>
  <si>
    <t>2022-05-30 20:37:22</t>
  </si>
  <si>
    <t>2569808</t>
  </si>
  <si>
    <t>香港极栈公寓</t>
  </si>
  <si>
    <t>LAU HORACE</t>
  </si>
  <si>
    <t>391.00</t>
  </si>
  <si>
    <t>2022-05-30 19:40:40</t>
  </si>
  <si>
    <t>2569805</t>
  </si>
  <si>
    <t>麗枫酒店·武汉光谷广场店</t>
  </si>
  <si>
    <t>219.00</t>
  </si>
  <si>
    <t>2022-05-30 19:36:56</t>
  </si>
  <si>
    <t>2569802</t>
  </si>
  <si>
    <t>格林豪泰(合肥西二环省肿瘤医院店)</t>
  </si>
  <si>
    <t>2022-05-30 19:33:00</t>
  </si>
  <si>
    <t>2569754</t>
  </si>
  <si>
    <t>百色翰德酒店</t>
  </si>
  <si>
    <t>76.00</t>
  </si>
  <si>
    <t>2022-05-30 18:47:46</t>
  </si>
  <si>
    <t>2569666</t>
  </si>
  <si>
    <t>广州凯顺酒店</t>
  </si>
  <si>
    <t>84.00</t>
  </si>
  <si>
    <t>2022-05-30 17:43:21</t>
  </si>
  <si>
    <t>2569631</t>
  </si>
  <si>
    <t>桂林临桂大酒店</t>
  </si>
  <si>
    <t>63.00</t>
  </si>
  <si>
    <t>2022-05-30 17:25:11</t>
  </si>
  <si>
    <t>2569556</t>
  </si>
  <si>
    <t>云鲤酒店(杭州龙湖天街店)</t>
  </si>
  <si>
    <t>286.00</t>
  </si>
  <si>
    <t>2022-05-30 16:27:32</t>
  </si>
  <si>
    <t>2569485</t>
  </si>
  <si>
    <t>圆酒店(深圳科技园店)</t>
  </si>
  <si>
    <t>284.00</t>
  </si>
  <si>
    <t>2022-05-30 15:35:06</t>
  </si>
  <si>
    <t>2569471</t>
  </si>
  <si>
    <t>麗枫酒店(淄博火车站新村西路店)</t>
  </si>
  <si>
    <t>2022-05-30 15:27:27</t>
  </si>
  <si>
    <t>2569398</t>
  </si>
  <si>
    <t>武汉华逸商务宾馆</t>
  </si>
  <si>
    <t>90.00</t>
  </si>
  <si>
    <t>2022-05-30 14:31:57</t>
  </si>
  <si>
    <t>2569379</t>
  </si>
  <si>
    <t>深圳大梅沙全海景公寓</t>
  </si>
  <si>
    <t>120.00</t>
  </si>
  <si>
    <t>2022-05-30 14:17:48</t>
  </si>
  <si>
    <t>2569375</t>
  </si>
  <si>
    <t>格林豪泰商务酒店（淄博火车站金晶大道店）</t>
  </si>
  <si>
    <t>117.00</t>
  </si>
  <si>
    <t>2022-05-30 14:14:43</t>
  </si>
  <si>
    <t>2569313</t>
  </si>
  <si>
    <t>西安上和商务酒店</t>
  </si>
  <si>
    <t>2022-05-30 13:31:23</t>
  </si>
  <si>
    <t>2022-05-13</t>
  </si>
  <si>
    <t>2548822</t>
  </si>
  <si>
    <t>香港帝都酒店</t>
  </si>
  <si>
    <t>HUNG KUK LAN,YAM KIT</t>
  </si>
  <si>
    <t>1184.00</t>
  </si>
  <si>
    <t>2022-05-13 09:25:51</t>
  </si>
  <si>
    <t>2022-05-02</t>
  </si>
  <si>
    <t>2533019</t>
  </si>
  <si>
    <t>奕居</t>
  </si>
  <si>
    <t>KAM WING KEI</t>
  </si>
  <si>
    <t>3550.00</t>
  </si>
  <si>
    <t>2022-05-02 01:05:37</t>
  </si>
  <si>
    <t>2568817</t>
  </si>
  <si>
    <t>香港瑞生尖沙咀酒店</t>
  </si>
  <si>
    <t>HO CHIN LAAM GINNIE</t>
  </si>
  <si>
    <t>204.00</t>
  </si>
  <si>
    <t>2022-05-30 06:03:17</t>
  </si>
  <si>
    <t>2022-05-16</t>
  </si>
  <si>
    <t>2553258</t>
  </si>
  <si>
    <t>台北老爷大酒店</t>
  </si>
  <si>
    <t>CHIU CHIENTING</t>
  </si>
  <si>
    <t>528.00</t>
  </si>
  <si>
    <t>2022-05-16 16:42:02</t>
  </si>
  <si>
    <t>2569212</t>
  </si>
  <si>
    <t>维也纳国际酒店(长沙麓谷雷锋大道店)</t>
  </si>
  <si>
    <t>684.00</t>
  </si>
  <si>
    <t>2022-05-30 12:32:28</t>
  </si>
  <si>
    <t>2569273</t>
  </si>
  <si>
    <t>广州西丽酒店</t>
  </si>
  <si>
    <t>149.00</t>
  </si>
  <si>
    <t>2022-05-30 13:04:57</t>
  </si>
  <si>
    <t>2569174</t>
  </si>
  <si>
    <t>TT TOUCH酒店(南京山西路店)</t>
  </si>
  <si>
    <t>177.00</t>
  </si>
  <si>
    <t>2022-05-30 12:10:48</t>
  </si>
  <si>
    <t>2569218</t>
  </si>
  <si>
    <t>派酒店（海阳汽车站商业中心店）</t>
  </si>
  <si>
    <t>99.00</t>
  </si>
  <si>
    <t>2022-05-30 12:36:44</t>
  </si>
  <si>
    <t>2569002</t>
  </si>
  <si>
    <t>2022-05-30 10:27:29</t>
  </si>
  <si>
    <t>2568984</t>
  </si>
  <si>
    <t>2022-05-30 10:13:50</t>
  </si>
  <si>
    <t>2568947</t>
  </si>
  <si>
    <t>2022-05-30 09:39:50</t>
  </si>
  <si>
    <t>2568911</t>
  </si>
  <si>
    <t>2022-05-30 08:55:25</t>
  </si>
  <si>
    <t>2022-05-29</t>
  </si>
  <si>
    <t>2568281</t>
  </si>
  <si>
    <t>2022-05-29 18:05:00</t>
  </si>
  <si>
    <t>2568868</t>
  </si>
  <si>
    <t>2022-05-30 08:01:59</t>
  </si>
  <si>
    <t>2569200</t>
  </si>
  <si>
    <t>2022-05-30 12:22:25</t>
  </si>
  <si>
    <t>2569082</t>
  </si>
  <si>
    <t>广州尚客精品公寓</t>
  </si>
  <si>
    <t>326.00</t>
  </si>
  <si>
    <t>2022-05-30 11:16:49</t>
  </si>
  <si>
    <t>2568961</t>
  </si>
  <si>
    <t>尚客优精选酒店（南京南站双龙大道地铁站店）</t>
  </si>
  <si>
    <t>135.00</t>
  </si>
  <si>
    <t>2022-05-30 09:55:28</t>
  </si>
  <si>
    <t>2569156</t>
  </si>
  <si>
    <t>2022-05-30 12:02:28</t>
  </si>
  <si>
    <t>2568737</t>
  </si>
  <si>
    <t>2022-05-30 01:28:11</t>
  </si>
  <si>
    <t>2022-05-28</t>
  </si>
  <si>
    <t>2566418</t>
  </si>
  <si>
    <t>尚客优连锁酒店(南昌火车站丁公路南地铁站店)</t>
  </si>
  <si>
    <t>237.99</t>
  </si>
  <si>
    <t>2022-05-28 12:09:33</t>
  </si>
  <si>
    <t>2569092</t>
  </si>
  <si>
    <t>陆川锦华温泉酒店</t>
  </si>
  <si>
    <t>122.00</t>
  </si>
  <si>
    <t>2022-05-30 11:20:34</t>
  </si>
  <si>
    <t>2569150</t>
  </si>
  <si>
    <t>济南航顺商务宾馆</t>
  </si>
  <si>
    <t>2022-05-30 12:00:45</t>
  </si>
  <si>
    <t>2569113</t>
  </si>
  <si>
    <t>惠州金信宇大酒店</t>
  </si>
  <si>
    <t>2022-05-30 11:38:29</t>
  </si>
  <si>
    <t>2567833</t>
  </si>
  <si>
    <t>杭州东方驿概念酒店</t>
  </si>
  <si>
    <t>222.00</t>
  </si>
  <si>
    <t>2022-05-29 11:50:13</t>
  </si>
  <si>
    <t>2567960</t>
  </si>
  <si>
    <t>格林联盟酒店（南京汉中门地铁站店）</t>
  </si>
  <si>
    <t>2022-05-29 13:35:01</t>
  </si>
  <si>
    <t>2569184</t>
  </si>
  <si>
    <t>泊宁酒店(宁波招宝山小港店)</t>
  </si>
  <si>
    <t>2022-05-30 12:16:03</t>
  </si>
  <si>
    <t>2569068</t>
  </si>
  <si>
    <t>2022-05-30 11:06:04</t>
  </si>
  <si>
    <t>2566582</t>
  </si>
  <si>
    <t>郑州凯斯特商务酒店</t>
  </si>
  <si>
    <t>2022-05-28 14:06:31</t>
  </si>
  <si>
    <t>2569154</t>
  </si>
  <si>
    <t>富凯隆商务酒店(西安长安航天城店)</t>
  </si>
  <si>
    <t>2022-05-30 12:36:27</t>
  </si>
  <si>
    <t>2568477</t>
  </si>
  <si>
    <t>优居酒店(武汉楚河汉街店)</t>
  </si>
  <si>
    <t>113.00</t>
  </si>
  <si>
    <t>2022-05-29 20:46:39</t>
  </si>
  <si>
    <t>2569008</t>
  </si>
  <si>
    <t>2022-05-30 10:29:47</t>
  </si>
  <si>
    <t>2022-05-26</t>
  </si>
  <si>
    <t>2564216</t>
  </si>
  <si>
    <t>沈阳御福阁宾馆</t>
  </si>
  <si>
    <t>86.00</t>
  </si>
  <si>
    <t>2022-05-26 11:30:09</t>
  </si>
  <si>
    <t>2569147</t>
  </si>
  <si>
    <t>维也纳国际酒店（湛江高铁西站店）</t>
  </si>
  <si>
    <t>184.00</t>
  </si>
  <si>
    <t>2022-05-30 11:59:16</t>
  </si>
  <si>
    <t>2569083</t>
  </si>
  <si>
    <t>时光漫居酒店(杭州奥体中心店)</t>
  </si>
  <si>
    <t>190.00</t>
  </si>
  <si>
    <t>2022-05-30 11:16:57</t>
  </si>
  <si>
    <t>2567684</t>
  </si>
  <si>
    <t>长沙世蓉精选酒店</t>
  </si>
  <si>
    <t>360.00</t>
  </si>
  <si>
    <t>2022-05-29 09:24:23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</si>
</sst>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2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7" fillId="13" borderId="1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25</xdr:col>
      <xdr:colOff>361950</xdr:colOff>
      <xdr:row>103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342900"/>
          <a:ext cx="9277350" cy="6200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44711</v>
      </c>
      <c r="G2" s="6">
        <v>44712</v>
      </c>
      <c r="H2" s="4">
        <v>1</v>
      </c>
      <c r="I2" s="4">
        <v>1</v>
      </c>
      <c r="J2" s="4">
        <v>1</v>
      </c>
      <c r="K2" s="4" t="s">
        <v>30</v>
      </c>
      <c r="L2" s="4">
        <v>3550</v>
      </c>
      <c r="M2" s="4">
        <v>3550</v>
      </c>
      <c r="N2" s="4" t="s">
        <v>31</v>
      </c>
      <c r="O2" s="4" t="s">
        <v>32</v>
      </c>
      <c r="P2" s="4" t="s">
        <v>33</v>
      </c>
      <c r="Q2" s="4">
        <v>0</v>
      </c>
      <c r="R2" s="7">
        <v>44683</v>
      </c>
      <c r="S2" s="6">
        <v>44727</v>
      </c>
      <c r="T2" s="4" t="s">
        <v>34</v>
      </c>
      <c r="U2" s="4">
        <v>3550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44711</v>
      </c>
      <c r="G3" s="6">
        <v>44712</v>
      </c>
      <c r="H3" s="4">
        <v>2</v>
      </c>
      <c r="I3" s="4">
        <v>1</v>
      </c>
      <c r="J3" s="4">
        <v>2</v>
      </c>
      <c r="K3" s="4" t="s">
        <v>30</v>
      </c>
      <c r="L3" s="4">
        <v>1184</v>
      </c>
      <c r="M3" s="4">
        <v>1184</v>
      </c>
      <c r="N3" s="4" t="s">
        <v>39</v>
      </c>
      <c r="O3" s="4" t="s">
        <v>32</v>
      </c>
      <c r="P3" s="4" t="s">
        <v>33</v>
      </c>
      <c r="Q3" s="4">
        <v>0</v>
      </c>
      <c r="R3" s="7">
        <v>44694</v>
      </c>
      <c r="S3" s="6">
        <v>44727</v>
      </c>
      <c r="T3" s="4" t="s">
        <v>34</v>
      </c>
      <c r="U3" s="4">
        <v>1184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44711</v>
      </c>
      <c r="G4" s="6">
        <v>44712</v>
      </c>
      <c r="H4" s="4">
        <v>1</v>
      </c>
      <c r="I4" s="4">
        <v>1</v>
      </c>
      <c r="J4" s="4">
        <v>1</v>
      </c>
      <c r="K4" s="4" t="s">
        <v>30</v>
      </c>
      <c r="L4" s="4">
        <v>528</v>
      </c>
      <c r="M4" s="4">
        <v>528</v>
      </c>
      <c r="N4" s="4" t="s">
        <v>43</v>
      </c>
      <c r="O4" s="4" t="s">
        <v>32</v>
      </c>
      <c r="P4" s="4" t="s">
        <v>33</v>
      </c>
      <c r="Q4" s="4">
        <v>0</v>
      </c>
      <c r="R4" s="7">
        <v>44697</v>
      </c>
      <c r="S4" s="6">
        <v>44727</v>
      </c>
      <c r="T4" s="4" t="s">
        <v>34</v>
      </c>
      <c r="U4" s="4">
        <v>528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44707</v>
      </c>
      <c r="G5" s="6">
        <v>44712</v>
      </c>
      <c r="H5" s="4">
        <v>1</v>
      </c>
      <c r="I5" s="4">
        <v>5</v>
      </c>
      <c r="J5" s="4">
        <v>5</v>
      </c>
      <c r="K5" s="4" t="s">
        <v>30</v>
      </c>
      <c r="L5" s="4">
        <v>960</v>
      </c>
      <c r="M5" s="4">
        <v>960</v>
      </c>
      <c r="N5" s="4" t="s">
        <v>47</v>
      </c>
      <c r="O5" s="4" t="s">
        <v>32</v>
      </c>
      <c r="P5" s="4" t="s">
        <v>33</v>
      </c>
      <c r="Q5" s="4">
        <v>0</v>
      </c>
      <c r="R5" s="7">
        <v>44707</v>
      </c>
      <c r="S5" s="6">
        <v>44727</v>
      </c>
      <c r="T5" s="4" t="s">
        <v>34</v>
      </c>
      <c r="U5" s="4">
        <v>960</v>
      </c>
      <c r="V5" s="4">
        <v>0</v>
      </c>
      <c r="W5" s="4">
        <v>0</v>
      </c>
      <c r="X5" s="4" t="s">
        <v>48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49</v>
      </c>
      <c r="D6" s="4" t="s">
        <v>45</v>
      </c>
      <c r="E6" s="4" t="s">
        <v>46</v>
      </c>
      <c r="F6" s="6">
        <v>44707</v>
      </c>
      <c r="G6" s="6">
        <v>44712</v>
      </c>
      <c r="H6" s="4">
        <v>1</v>
      </c>
      <c r="I6" s="4">
        <v>5</v>
      </c>
      <c r="J6" s="4">
        <v>5</v>
      </c>
      <c r="K6" s="4" t="s">
        <v>30</v>
      </c>
      <c r="L6" s="4">
        <v>-960</v>
      </c>
      <c r="M6" s="4">
        <v>-960</v>
      </c>
      <c r="N6" s="4" t="s">
        <v>47</v>
      </c>
      <c r="O6" s="4" t="s">
        <v>32</v>
      </c>
      <c r="P6" s="4" t="s">
        <v>33</v>
      </c>
      <c r="Q6" s="4">
        <v>0</v>
      </c>
      <c r="R6" s="7">
        <v>44707</v>
      </c>
      <c r="S6" s="6">
        <v>44727</v>
      </c>
      <c r="T6" s="4" t="s">
        <v>34</v>
      </c>
      <c r="U6" s="4">
        <v>-960</v>
      </c>
      <c r="V6" s="4">
        <v>0</v>
      </c>
      <c r="W6" s="4">
        <v>0</v>
      </c>
      <c r="X6" s="4" t="s">
        <v>48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44711</v>
      </c>
      <c r="G7" s="6">
        <v>44712</v>
      </c>
      <c r="H7" s="4">
        <v>1</v>
      </c>
      <c r="I7" s="4">
        <v>1</v>
      </c>
      <c r="J7" s="4">
        <v>1</v>
      </c>
      <c r="K7" s="4" t="s">
        <v>30</v>
      </c>
      <c r="L7" s="4">
        <v>86</v>
      </c>
      <c r="M7" s="4">
        <v>86</v>
      </c>
      <c r="N7" s="4" t="s">
        <v>53</v>
      </c>
      <c r="O7" s="4" t="s">
        <v>32</v>
      </c>
      <c r="P7" s="4" t="s">
        <v>33</v>
      </c>
      <c r="Q7" s="4">
        <v>0</v>
      </c>
      <c r="R7" s="7">
        <v>44707</v>
      </c>
      <c r="S7" s="6">
        <v>44727</v>
      </c>
      <c r="T7" s="4" t="s">
        <v>34</v>
      </c>
      <c r="U7" s="4">
        <v>86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44709</v>
      </c>
      <c r="G8" s="6">
        <v>44712</v>
      </c>
      <c r="H8" s="4">
        <v>1</v>
      </c>
      <c r="I8" s="4">
        <v>3</v>
      </c>
      <c r="J8" s="4">
        <v>3</v>
      </c>
      <c r="K8" s="4" t="s">
        <v>30</v>
      </c>
      <c r="L8" s="4">
        <v>238</v>
      </c>
      <c r="M8" s="4">
        <v>238</v>
      </c>
      <c r="N8" s="4" t="s">
        <v>58</v>
      </c>
      <c r="O8" s="4" t="s">
        <v>32</v>
      </c>
      <c r="P8" s="4" t="s">
        <v>33</v>
      </c>
      <c r="Q8" s="4">
        <v>0</v>
      </c>
      <c r="R8" s="7">
        <v>44709</v>
      </c>
      <c r="S8" s="6">
        <v>44727</v>
      </c>
      <c r="T8" s="4" t="s">
        <v>34</v>
      </c>
      <c r="U8" s="4">
        <v>238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44711</v>
      </c>
      <c r="G9" s="6">
        <v>44712</v>
      </c>
      <c r="H9" s="4">
        <v>1</v>
      </c>
      <c r="I9" s="4">
        <v>1</v>
      </c>
      <c r="J9" s="4">
        <v>1</v>
      </c>
      <c r="K9" s="4" t="s">
        <v>30</v>
      </c>
      <c r="L9" s="4">
        <v>98</v>
      </c>
      <c r="M9" s="4">
        <v>98</v>
      </c>
      <c r="N9" s="4" t="s">
        <v>62</v>
      </c>
      <c r="O9" s="4" t="s">
        <v>32</v>
      </c>
      <c r="P9" s="4" t="s">
        <v>33</v>
      </c>
      <c r="Q9" s="4">
        <v>0</v>
      </c>
      <c r="R9" s="7">
        <v>44709</v>
      </c>
      <c r="S9" s="6">
        <v>44727</v>
      </c>
      <c r="T9" s="4" t="s">
        <v>34</v>
      </c>
      <c r="U9" s="4">
        <v>98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44710</v>
      </c>
      <c r="G10" s="6">
        <v>44712</v>
      </c>
      <c r="H10" s="4">
        <v>1</v>
      </c>
      <c r="I10" s="4">
        <v>2</v>
      </c>
      <c r="J10" s="4">
        <v>2</v>
      </c>
      <c r="K10" s="4" t="s">
        <v>30</v>
      </c>
      <c r="L10" s="4">
        <v>360</v>
      </c>
      <c r="M10" s="4">
        <v>360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44710</v>
      </c>
      <c r="S10" s="6">
        <v>44727</v>
      </c>
      <c r="T10" s="4" t="s">
        <v>34</v>
      </c>
      <c r="U10" s="4">
        <v>360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44710</v>
      </c>
      <c r="G11" s="6">
        <v>44712</v>
      </c>
      <c r="H11" s="4">
        <v>1</v>
      </c>
      <c r="I11" s="4">
        <v>2</v>
      </c>
      <c r="J11" s="4">
        <v>2</v>
      </c>
      <c r="K11" s="4" t="s">
        <v>30</v>
      </c>
      <c r="L11" s="4">
        <v>222</v>
      </c>
      <c r="M11" s="4">
        <v>222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44710</v>
      </c>
      <c r="S11" s="6">
        <v>44727</v>
      </c>
      <c r="T11" s="4" t="s">
        <v>34</v>
      </c>
      <c r="U11" s="4">
        <v>222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44711</v>
      </c>
      <c r="G12" s="6">
        <v>44712</v>
      </c>
      <c r="H12" s="4">
        <v>1</v>
      </c>
      <c r="I12" s="4">
        <v>1</v>
      </c>
      <c r="J12" s="4">
        <v>1</v>
      </c>
      <c r="K12" s="4" t="s">
        <v>30</v>
      </c>
      <c r="L12" s="4">
        <v>135</v>
      </c>
      <c r="M12" s="4">
        <v>135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44710</v>
      </c>
      <c r="S12" s="6">
        <v>44727</v>
      </c>
      <c r="T12" s="4" t="s">
        <v>34</v>
      </c>
      <c r="U12" s="4">
        <v>135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44711</v>
      </c>
      <c r="G13" s="6">
        <v>44712</v>
      </c>
      <c r="H13" s="4">
        <v>1</v>
      </c>
      <c r="I13" s="4">
        <v>1</v>
      </c>
      <c r="J13" s="4">
        <v>1</v>
      </c>
      <c r="K13" s="4" t="s">
        <v>30</v>
      </c>
      <c r="L13" s="4">
        <v>99</v>
      </c>
      <c r="M13" s="4">
        <v>99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44710</v>
      </c>
      <c r="S13" s="6">
        <v>44727</v>
      </c>
      <c r="T13" s="4" t="s">
        <v>34</v>
      </c>
      <c r="U13" s="4">
        <v>99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71</v>
      </c>
      <c r="B14" s="4" t="s">
        <v>26</v>
      </c>
      <c r="C14" s="4" t="s">
        <v>49</v>
      </c>
      <c r="D14" s="4" t="s">
        <v>72</v>
      </c>
      <c r="E14" s="4" t="s">
        <v>73</v>
      </c>
      <c r="F14" s="6">
        <v>44711</v>
      </c>
      <c r="G14" s="6">
        <v>44712</v>
      </c>
      <c r="H14" s="4">
        <v>1</v>
      </c>
      <c r="I14" s="4">
        <v>1</v>
      </c>
      <c r="J14" s="4">
        <v>1</v>
      </c>
      <c r="K14" s="4" t="s">
        <v>30</v>
      </c>
      <c r="L14" s="4">
        <v>-135</v>
      </c>
      <c r="M14" s="4">
        <v>-135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44710</v>
      </c>
      <c r="S14" s="6">
        <v>44727</v>
      </c>
      <c r="T14" s="4" t="s">
        <v>34</v>
      </c>
      <c r="U14" s="4">
        <v>-135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44711</v>
      </c>
      <c r="G15" s="6">
        <v>44712</v>
      </c>
      <c r="H15" s="4">
        <v>1</v>
      </c>
      <c r="I15" s="4">
        <v>1</v>
      </c>
      <c r="J15" s="4">
        <v>1</v>
      </c>
      <c r="K15" s="4" t="s">
        <v>30</v>
      </c>
      <c r="L15" s="4">
        <v>113</v>
      </c>
      <c r="M15" s="4">
        <v>113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44710</v>
      </c>
      <c r="S15" s="6">
        <v>44727</v>
      </c>
      <c r="T15" s="4" t="s">
        <v>34</v>
      </c>
      <c r="U15" s="4">
        <v>113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44711</v>
      </c>
      <c r="G16" s="6">
        <v>44712</v>
      </c>
      <c r="H16" s="4">
        <v>1</v>
      </c>
      <c r="I16" s="4">
        <v>1</v>
      </c>
      <c r="J16" s="4">
        <v>1</v>
      </c>
      <c r="K16" s="4" t="s">
        <v>30</v>
      </c>
      <c r="L16" s="4">
        <v>90</v>
      </c>
      <c r="M16" s="4">
        <v>90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44711</v>
      </c>
      <c r="S16" s="6">
        <v>44727</v>
      </c>
      <c r="T16" s="4" t="s">
        <v>34</v>
      </c>
      <c r="U16" s="4">
        <v>90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44711</v>
      </c>
      <c r="G17" s="6">
        <v>44712</v>
      </c>
      <c r="H17" s="4">
        <v>1</v>
      </c>
      <c r="I17" s="4">
        <v>1</v>
      </c>
      <c r="J17" s="4">
        <v>1</v>
      </c>
      <c r="K17" s="4" t="s">
        <v>30</v>
      </c>
      <c r="L17" s="4">
        <v>204</v>
      </c>
      <c r="M17" s="4">
        <v>204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44711</v>
      </c>
      <c r="S17" s="6">
        <v>44727</v>
      </c>
      <c r="T17" s="4" t="s">
        <v>34</v>
      </c>
      <c r="U17" s="4">
        <v>204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44711</v>
      </c>
      <c r="G18" s="6">
        <v>44712</v>
      </c>
      <c r="H18" s="4">
        <v>1</v>
      </c>
      <c r="I18" s="4">
        <v>1</v>
      </c>
      <c r="J18" s="4">
        <v>1</v>
      </c>
      <c r="K18" s="4" t="s">
        <v>30</v>
      </c>
      <c r="L18" s="4">
        <v>286</v>
      </c>
      <c r="M18" s="4">
        <v>286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44711</v>
      </c>
      <c r="S18" s="6">
        <v>44727</v>
      </c>
      <c r="T18" s="4" t="s">
        <v>34</v>
      </c>
      <c r="U18" s="4">
        <v>286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76</v>
      </c>
      <c r="E19" s="4" t="s">
        <v>77</v>
      </c>
      <c r="F19" s="6">
        <v>44711</v>
      </c>
      <c r="G19" s="6">
        <v>44712</v>
      </c>
      <c r="H19" s="4">
        <v>1</v>
      </c>
      <c r="I19" s="4">
        <v>1</v>
      </c>
      <c r="J19" s="4">
        <v>1</v>
      </c>
      <c r="K19" s="4" t="s">
        <v>30</v>
      </c>
      <c r="L19" s="4">
        <v>99</v>
      </c>
      <c r="M19" s="4">
        <v>99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44711</v>
      </c>
      <c r="S19" s="6">
        <v>44727</v>
      </c>
      <c r="T19" s="4" t="s">
        <v>34</v>
      </c>
      <c r="U19" s="4">
        <v>99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76</v>
      </c>
      <c r="E20" s="4" t="s">
        <v>77</v>
      </c>
      <c r="F20" s="6">
        <v>44711</v>
      </c>
      <c r="G20" s="6">
        <v>44712</v>
      </c>
      <c r="H20" s="4">
        <v>1</v>
      </c>
      <c r="I20" s="4">
        <v>1</v>
      </c>
      <c r="J20" s="4">
        <v>1</v>
      </c>
      <c r="K20" s="4" t="s">
        <v>30</v>
      </c>
      <c r="L20" s="4">
        <v>99</v>
      </c>
      <c r="M20" s="4">
        <v>99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44711</v>
      </c>
      <c r="S20" s="6">
        <v>44727</v>
      </c>
      <c r="T20" s="4" t="s">
        <v>34</v>
      </c>
      <c r="U20" s="4">
        <v>99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100</v>
      </c>
      <c r="E21" s="4" t="s">
        <v>101</v>
      </c>
      <c r="F21" s="6">
        <v>44711</v>
      </c>
      <c r="G21" s="6">
        <v>44712</v>
      </c>
      <c r="H21" s="4">
        <v>1</v>
      </c>
      <c r="I21" s="4">
        <v>1</v>
      </c>
      <c r="J21" s="4">
        <v>1</v>
      </c>
      <c r="K21" s="4" t="s">
        <v>30</v>
      </c>
      <c r="L21" s="4">
        <v>135</v>
      </c>
      <c r="M21" s="4">
        <v>135</v>
      </c>
      <c r="N21" s="4" t="s">
        <v>102</v>
      </c>
      <c r="O21" s="4" t="s">
        <v>32</v>
      </c>
      <c r="P21" s="4" t="s">
        <v>33</v>
      </c>
      <c r="Q21" s="4">
        <v>0</v>
      </c>
      <c r="R21" s="7">
        <v>44711</v>
      </c>
      <c r="S21" s="6">
        <v>44727</v>
      </c>
      <c r="T21" s="4" t="s">
        <v>34</v>
      </c>
      <c r="U21" s="4">
        <v>135</v>
      </c>
      <c r="V21" s="4">
        <v>0</v>
      </c>
      <c r="W21" s="4">
        <v>139</v>
      </c>
      <c r="X21" s="4" t="s">
        <v>35</v>
      </c>
      <c r="Y21" s="4" t="s">
        <v>35</v>
      </c>
    </row>
    <row r="22" s="4" customFormat="1" spans="1:25">
      <c r="A22" s="4" t="s">
        <v>103</v>
      </c>
      <c r="B22" s="4" t="s">
        <v>26</v>
      </c>
      <c r="C22" s="4" t="s">
        <v>27</v>
      </c>
      <c r="D22" s="4" t="s">
        <v>76</v>
      </c>
      <c r="E22" s="4" t="s">
        <v>77</v>
      </c>
      <c r="F22" s="6">
        <v>44711</v>
      </c>
      <c r="G22" s="6">
        <v>44712</v>
      </c>
      <c r="H22" s="4">
        <v>1</v>
      </c>
      <c r="I22" s="4">
        <v>1</v>
      </c>
      <c r="J22" s="4">
        <v>1</v>
      </c>
      <c r="K22" s="4" t="s">
        <v>30</v>
      </c>
      <c r="L22" s="4">
        <v>99</v>
      </c>
      <c r="M22" s="4">
        <v>99</v>
      </c>
      <c r="N22" s="4" t="s">
        <v>104</v>
      </c>
      <c r="O22" s="4" t="s">
        <v>32</v>
      </c>
      <c r="P22" s="4" t="s">
        <v>33</v>
      </c>
      <c r="Q22" s="4">
        <v>0</v>
      </c>
      <c r="R22" s="7">
        <v>44711</v>
      </c>
      <c r="S22" s="6">
        <v>44727</v>
      </c>
      <c r="T22" s="4" t="s">
        <v>34</v>
      </c>
      <c r="U22" s="4">
        <v>99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105</v>
      </c>
      <c r="B23" s="4" t="s">
        <v>26</v>
      </c>
      <c r="C23" s="4" t="s">
        <v>27</v>
      </c>
      <c r="D23" s="4" t="s">
        <v>76</v>
      </c>
      <c r="E23" s="4" t="s">
        <v>77</v>
      </c>
      <c r="F23" s="6">
        <v>44711</v>
      </c>
      <c r="G23" s="6">
        <v>44712</v>
      </c>
      <c r="H23" s="4">
        <v>1</v>
      </c>
      <c r="I23" s="4">
        <v>1</v>
      </c>
      <c r="J23" s="4">
        <v>1</v>
      </c>
      <c r="K23" s="4" t="s">
        <v>30</v>
      </c>
      <c r="L23" s="4">
        <v>99</v>
      </c>
      <c r="M23" s="4">
        <v>99</v>
      </c>
      <c r="N23" s="4" t="s">
        <v>106</v>
      </c>
      <c r="O23" s="4" t="s">
        <v>32</v>
      </c>
      <c r="P23" s="4" t="s">
        <v>33</v>
      </c>
      <c r="Q23" s="4">
        <v>0</v>
      </c>
      <c r="R23" s="7">
        <v>44711</v>
      </c>
      <c r="S23" s="6">
        <v>44727</v>
      </c>
      <c r="T23" s="4" t="s">
        <v>34</v>
      </c>
      <c r="U23" s="4">
        <v>99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107</v>
      </c>
      <c r="B24" s="4" t="s">
        <v>26</v>
      </c>
      <c r="C24" s="4" t="s">
        <v>27</v>
      </c>
      <c r="D24" s="4" t="s">
        <v>108</v>
      </c>
      <c r="E24" s="4" t="s">
        <v>109</v>
      </c>
      <c r="F24" s="6">
        <v>44711</v>
      </c>
      <c r="G24" s="6">
        <v>44712</v>
      </c>
      <c r="H24" s="4">
        <v>1</v>
      </c>
      <c r="I24" s="4">
        <v>1</v>
      </c>
      <c r="J24" s="4">
        <v>1</v>
      </c>
      <c r="K24" s="4" t="s">
        <v>30</v>
      </c>
      <c r="L24" s="4">
        <v>76</v>
      </c>
      <c r="M24" s="4">
        <v>76</v>
      </c>
      <c r="N24" s="4" t="s">
        <v>110</v>
      </c>
      <c r="O24" s="4" t="s">
        <v>32</v>
      </c>
      <c r="P24" s="4" t="s">
        <v>33</v>
      </c>
      <c r="Q24" s="4">
        <v>0</v>
      </c>
      <c r="R24" s="7">
        <v>44711</v>
      </c>
      <c r="S24" s="6">
        <v>44727</v>
      </c>
      <c r="T24" s="4" t="s">
        <v>34</v>
      </c>
      <c r="U24" s="4">
        <v>76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111</v>
      </c>
      <c r="B25" s="4" t="s">
        <v>26</v>
      </c>
      <c r="C25" s="4" t="s">
        <v>27</v>
      </c>
      <c r="D25" s="4" t="s">
        <v>112</v>
      </c>
      <c r="E25" s="4" t="s">
        <v>113</v>
      </c>
      <c r="F25" s="6">
        <v>44711</v>
      </c>
      <c r="G25" s="6">
        <v>44712</v>
      </c>
      <c r="H25" s="4">
        <v>1</v>
      </c>
      <c r="I25" s="4">
        <v>1</v>
      </c>
      <c r="J25" s="4">
        <v>1</v>
      </c>
      <c r="K25" s="4" t="s">
        <v>30</v>
      </c>
      <c r="L25" s="4">
        <v>161</v>
      </c>
      <c r="M25" s="4">
        <v>161</v>
      </c>
      <c r="N25" s="4" t="s">
        <v>114</v>
      </c>
      <c r="O25" s="4" t="s">
        <v>32</v>
      </c>
      <c r="P25" s="4" t="s">
        <v>33</v>
      </c>
      <c r="Q25" s="4">
        <v>0</v>
      </c>
      <c r="R25" s="7">
        <v>44711</v>
      </c>
      <c r="S25" s="6">
        <v>44727</v>
      </c>
      <c r="T25" s="4" t="s">
        <v>34</v>
      </c>
      <c r="U25" s="4">
        <v>161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115</v>
      </c>
      <c r="B26" s="4" t="s">
        <v>26</v>
      </c>
      <c r="C26" s="4" t="s">
        <v>27</v>
      </c>
      <c r="D26" s="4" t="s">
        <v>116</v>
      </c>
      <c r="E26" s="4" t="s">
        <v>117</v>
      </c>
      <c r="F26" s="6">
        <v>44711</v>
      </c>
      <c r="G26" s="6">
        <v>44712</v>
      </c>
      <c r="H26" s="4">
        <v>2</v>
      </c>
      <c r="I26" s="4">
        <v>1</v>
      </c>
      <c r="J26" s="4">
        <v>2</v>
      </c>
      <c r="K26" s="4" t="s">
        <v>30</v>
      </c>
      <c r="L26" s="4">
        <v>326</v>
      </c>
      <c r="M26" s="4">
        <v>326</v>
      </c>
      <c r="N26" s="4" t="s">
        <v>118</v>
      </c>
      <c r="O26" s="4" t="s">
        <v>32</v>
      </c>
      <c r="P26" s="4" t="s">
        <v>33</v>
      </c>
      <c r="Q26" s="4">
        <v>0</v>
      </c>
      <c r="R26" s="7">
        <v>44711</v>
      </c>
      <c r="S26" s="6">
        <v>44727</v>
      </c>
      <c r="T26" s="4" t="s">
        <v>34</v>
      </c>
      <c r="U26" s="4">
        <v>326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120</v>
      </c>
      <c r="E27" s="4" t="s">
        <v>121</v>
      </c>
      <c r="F27" s="6">
        <v>44711</v>
      </c>
      <c r="G27" s="6">
        <v>44712</v>
      </c>
      <c r="H27" s="4">
        <v>1</v>
      </c>
      <c r="I27" s="4">
        <v>1</v>
      </c>
      <c r="J27" s="4">
        <v>1</v>
      </c>
      <c r="K27" s="4" t="s">
        <v>30</v>
      </c>
      <c r="L27" s="4">
        <v>190</v>
      </c>
      <c r="M27" s="4">
        <v>190</v>
      </c>
      <c r="N27" s="4" t="s">
        <v>122</v>
      </c>
      <c r="O27" s="4" t="s">
        <v>32</v>
      </c>
      <c r="P27" s="4" t="s">
        <v>33</v>
      </c>
      <c r="Q27" s="4">
        <v>0</v>
      </c>
      <c r="R27" s="7">
        <v>44711</v>
      </c>
      <c r="S27" s="6">
        <v>44727</v>
      </c>
      <c r="T27" s="4" t="s">
        <v>34</v>
      </c>
      <c r="U27" s="4">
        <v>190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91</v>
      </c>
      <c r="B28" s="4" t="s">
        <v>26</v>
      </c>
      <c r="C28" s="4" t="s">
        <v>49</v>
      </c>
      <c r="D28" s="4" t="s">
        <v>92</v>
      </c>
      <c r="E28" s="4" t="s">
        <v>93</v>
      </c>
      <c r="F28" s="6">
        <v>44711</v>
      </c>
      <c r="G28" s="6">
        <v>44712</v>
      </c>
      <c r="H28" s="4">
        <v>1</v>
      </c>
      <c r="I28" s="4">
        <v>1</v>
      </c>
      <c r="J28" s="4">
        <v>1</v>
      </c>
      <c r="K28" s="4" t="s">
        <v>30</v>
      </c>
      <c r="L28" s="4">
        <v>-286</v>
      </c>
      <c r="M28" s="4">
        <v>-286</v>
      </c>
      <c r="N28" s="4" t="s">
        <v>94</v>
      </c>
      <c r="O28" s="4" t="s">
        <v>32</v>
      </c>
      <c r="P28" s="4" t="s">
        <v>33</v>
      </c>
      <c r="Q28" s="4">
        <v>0</v>
      </c>
      <c r="R28" s="7">
        <v>44711</v>
      </c>
      <c r="S28" s="6">
        <v>44727</v>
      </c>
      <c r="T28" s="4" t="s">
        <v>34</v>
      </c>
      <c r="U28" s="4">
        <v>-286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123</v>
      </c>
      <c r="B29" s="4" t="s">
        <v>26</v>
      </c>
      <c r="C29" s="4" t="s">
        <v>27</v>
      </c>
      <c r="D29" s="4" t="s">
        <v>124</v>
      </c>
      <c r="E29" s="4" t="s">
        <v>125</v>
      </c>
      <c r="F29" s="6">
        <v>44711</v>
      </c>
      <c r="G29" s="6">
        <v>44712</v>
      </c>
      <c r="H29" s="4">
        <v>1</v>
      </c>
      <c r="I29" s="4">
        <v>1</v>
      </c>
      <c r="J29" s="4">
        <v>1</v>
      </c>
      <c r="K29" s="4" t="s">
        <v>30</v>
      </c>
      <c r="L29" s="4">
        <v>122</v>
      </c>
      <c r="M29" s="4">
        <v>122</v>
      </c>
      <c r="N29" s="4" t="s">
        <v>126</v>
      </c>
      <c r="O29" s="4" t="s">
        <v>32</v>
      </c>
      <c r="P29" s="4" t="s">
        <v>33</v>
      </c>
      <c r="Q29" s="4">
        <v>0</v>
      </c>
      <c r="R29" s="7">
        <v>44711</v>
      </c>
      <c r="S29" s="6">
        <v>44727</v>
      </c>
      <c r="T29" s="4" t="s">
        <v>34</v>
      </c>
      <c r="U29" s="4">
        <v>122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127</v>
      </c>
      <c r="B30" s="4" t="s">
        <v>26</v>
      </c>
      <c r="C30" s="4" t="s">
        <v>27</v>
      </c>
      <c r="D30" s="4" t="s">
        <v>128</v>
      </c>
      <c r="E30" s="4" t="s">
        <v>129</v>
      </c>
      <c r="F30" s="6">
        <v>44711</v>
      </c>
      <c r="G30" s="6">
        <v>44712</v>
      </c>
      <c r="H30" s="4">
        <v>1</v>
      </c>
      <c r="I30" s="4">
        <v>1</v>
      </c>
      <c r="J30" s="4">
        <v>1</v>
      </c>
      <c r="K30" s="4" t="s">
        <v>30</v>
      </c>
      <c r="L30" s="4">
        <v>110</v>
      </c>
      <c r="M30" s="4">
        <v>110</v>
      </c>
      <c r="N30" s="4" t="s">
        <v>130</v>
      </c>
      <c r="O30" s="4" t="s">
        <v>32</v>
      </c>
      <c r="P30" s="4" t="s">
        <v>33</v>
      </c>
      <c r="Q30" s="4">
        <v>0</v>
      </c>
      <c r="R30" s="7">
        <v>44711</v>
      </c>
      <c r="S30" s="6">
        <v>44727</v>
      </c>
      <c r="T30" s="4" t="s">
        <v>34</v>
      </c>
      <c r="U30" s="4">
        <v>110</v>
      </c>
      <c r="V30" s="4">
        <v>0</v>
      </c>
      <c r="W30" s="4">
        <v>0</v>
      </c>
      <c r="X30" s="4" t="s">
        <v>131</v>
      </c>
      <c r="Y30" s="4" t="s">
        <v>35</v>
      </c>
    </row>
    <row r="31" s="4" customFormat="1" spans="1:25">
      <c r="A31" s="4" t="s">
        <v>127</v>
      </c>
      <c r="B31" s="4" t="s">
        <v>26</v>
      </c>
      <c r="C31" s="4" t="s">
        <v>49</v>
      </c>
      <c r="D31" s="4" t="s">
        <v>128</v>
      </c>
      <c r="E31" s="4" t="s">
        <v>129</v>
      </c>
      <c r="F31" s="6">
        <v>44711</v>
      </c>
      <c r="G31" s="6">
        <v>44712</v>
      </c>
      <c r="H31" s="4">
        <v>1</v>
      </c>
      <c r="I31" s="4">
        <v>1</v>
      </c>
      <c r="J31" s="4">
        <v>1</v>
      </c>
      <c r="K31" s="4" t="s">
        <v>30</v>
      </c>
      <c r="L31" s="4">
        <v>-110</v>
      </c>
      <c r="M31" s="4">
        <v>-110</v>
      </c>
      <c r="N31" s="4" t="s">
        <v>130</v>
      </c>
      <c r="O31" s="4" t="s">
        <v>32</v>
      </c>
      <c r="P31" s="4" t="s">
        <v>33</v>
      </c>
      <c r="Q31" s="4">
        <v>0</v>
      </c>
      <c r="R31" s="7">
        <v>44711</v>
      </c>
      <c r="S31" s="6">
        <v>44727</v>
      </c>
      <c r="T31" s="4" t="s">
        <v>34</v>
      </c>
      <c r="U31" s="4">
        <v>-110</v>
      </c>
      <c r="V31" s="4">
        <v>0</v>
      </c>
      <c r="W31" s="4">
        <v>0</v>
      </c>
      <c r="X31" s="4" t="s">
        <v>131</v>
      </c>
      <c r="Y31" s="4" t="s">
        <v>35</v>
      </c>
    </row>
    <row r="32" s="4" customFormat="1" spans="1:25">
      <c r="A32" s="4" t="s">
        <v>132</v>
      </c>
      <c r="B32" s="4" t="s">
        <v>26</v>
      </c>
      <c r="C32" s="4" t="s">
        <v>27</v>
      </c>
      <c r="D32" s="4" t="s">
        <v>133</v>
      </c>
      <c r="E32" s="4" t="s">
        <v>101</v>
      </c>
      <c r="F32" s="6">
        <v>44711</v>
      </c>
      <c r="G32" s="6">
        <v>44712</v>
      </c>
      <c r="H32" s="4">
        <v>1</v>
      </c>
      <c r="I32" s="4">
        <v>1</v>
      </c>
      <c r="J32" s="4">
        <v>1</v>
      </c>
      <c r="K32" s="4" t="s">
        <v>30</v>
      </c>
      <c r="L32" s="4">
        <v>184</v>
      </c>
      <c r="M32" s="4">
        <v>184</v>
      </c>
      <c r="N32" s="4" t="s">
        <v>134</v>
      </c>
      <c r="O32" s="4" t="s">
        <v>32</v>
      </c>
      <c r="P32" s="4" t="s">
        <v>33</v>
      </c>
      <c r="Q32" s="4">
        <v>0</v>
      </c>
      <c r="R32" s="7">
        <v>44711</v>
      </c>
      <c r="S32" s="6">
        <v>44727</v>
      </c>
      <c r="T32" s="4" t="s">
        <v>34</v>
      </c>
      <c r="U32" s="4">
        <v>184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135</v>
      </c>
      <c r="B33" s="4" t="s">
        <v>26</v>
      </c>
      <c r="C33" s="4" t="s">
        <v>27</v>
      </c>
      <c r="D33" s="4" t="s">
        <v>136</v>
      </c>
      <c r="E33" s="4" t="s">
        <v>137</v>
      </c>
      <c r="F33" s="6">
        <v>44711</v>
      </c>
      <c r="G33" s="6">
        <v>44712</v>
      </c>
      <c r="H33" s="4">
        <v>1</v>
      </c>
      <c r="I33" s="4">
        <v>1</v>
      </c>
      <c r="J33" s="4">
        <v>1</v>
      </c>
      <c r="K33" s="4" t="s">
        <v>30</v>
      </c>
      <c r="L33" s="4">
        <v>90</v>
      </c>
      <c r="M33" s="4">
        <v>90</v>
      </c>
      <c r="N33" s="4" t="s">
        <v>138</v>
      </c>
      <c r="O33" s="4" t="s">
        <v>32</v>
      </c>
      <c r="P33" s="4" t="s">
        <v>33</v>
      </c>
      <c r="Q33" s="4">
        <v>0</v>
      </c>
      <c r="R33" s="7">
        <v>44711</v>
      </c>
      <c r="S33" s="6">
        <v>44727</v>
      </c>
      <c r="T33" s="4" t="s">
        <v>34</v>
      </c>
      <c r="U33" s="4">
        <v>90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139</v>
      </c>
      <c r="B34" s="4" t="s">
        <v>26</v>
      </c>
      <c r="C34" s="4" t="s">
        <v>27</v>
      </c>
      <c r="D34" s="4" t="s">
        <v>140</v>
      </c>
      <c r="E34" s="4" t="s">
        <v>141</v>
      </c>
      <c r="F34" s="6">
        <v>44711</v>
      </c>
      <c r="G34" s="6">
        <v>44712</v>
      </c>
      <c r="H34" s="4">
        <v>1</v>
      </c>
      <c r="I34" s="4">
        <v>1</v>
      </c>
      <c r="J34" s="4">
        <v>1</v>
      </c>
      <c r="K34" s="4" t="s">
        <v>30</v>
      </c>
      <c r="L34" s="4">
        <v>90</v>
      </c>
      <c r="M34" s="4">
        <v>90</v>
      </c>
      <c r="N34" s="4" t="s">
        <v>142</v>
      </c>
      <c r="O34" s="4" t="s">
        <v>32</v>
      </c>
      <c r="P34" s="4" t="s">
        <v>33</v>
      </c>
      <c r="Q34" s="4">
        <v>0</v>
      </c>
      <c r="R34" s="7">
        <v>44711</v>
      </c>
      <c r="S34" s="6">
        <v>44727</v>
      </c>
      <c r="T34" s="4" t="s">
        <v>34</v>
      </c>
      <c r="U34" s="4">
        <v>90</v>
      </c>
      <c r="V34" s="4">
        <v>0</v>
      </c>
      <c r="W34" s="4">
        <v>0</v>
      </c>
      <c r="X34" s="4" t="s">
        <v>35</v>
      </c>
      <c r="Y34" s="4" t="s">
        <v>143</v>
      </c>
    </row>
    <row r="35" s="4" customFormat="1" spans="1:25">
      <c r="A35" s="4" t="s">
        <v>144</v>
      </c>
      <c r="B35" s="4" t="s">
        <v>26</v>
      </c>
      <c r="C35" s="4" t="s">
        <v>27</v>
      </c>
      <c r="D35" s="4" t="s">
        <v>145</v>
      </c>
      <c r="E35" s="4" t="s">
        <v>146</v>
      </c>
      <c r="F35" s="6">
        <v>44711</v>
      </c>
      <c r="G35" s="6">
        <v>44712</v>
      </c>
      <c r="H35" s="4">
        <v>1</v>
      </c>
      <c r="I35" s="4">
        <v>1</v>
      </c>
      <c r="J35" s="4">
        <v>1</v>
      </c>
      <c r="K35" s="4" t="s">
        <v>30</v>
      </c>
      <c r="L35" s="4">
        <v>63</v>
      </c>
      <c r="M35" s="4">
        <v>63</v>
      </c>
      <c r="N35" s="4" t="s">
        <v>147</v>
      </c>
      <c r="O35" s="4" t="s">
        <v>32</v>
      </c>
      <c r="P35" s="4" t="s">
        <v>33</v>
      </c>
      <c r="Q35" s="4">
        <v>0</v>
      </c>
      <c r="R35" s="7">
        <v>44711</v>
      </c>
      <c r="S35" s="6">
        <v>44727</v>
      </c>
      <c r="T35" s="4" t="s">
        <v>34</v>
      </c>
      <c r="U35" s="4">
        <v>63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148</v>
      </c>
      <c r="B36" s="4" t="s">
        <v>26</v>
      </c>
      <c r="C36" s="4" t="s">
        <v>27</v>
      </c>
      <c r="D36" s="4" t="s">
        <v>149</v>
      </c>
      <c r="E36" s="4" t="s">
        <v>150</v>
      </c>
      <c r="F36" s="6">
        <v>44711</v>
      </c>
      <c r="G36" s="6">
        <v>44712</v>
      </c>
      <c r="H36" s="4">
        <v>1</v>
      </c>
      <c r="I36" s="4">
        <v>1</v>
      </c>
      <c r="J36" s="4">
        <v>1</v>
      </c>
      <c r="K36" s="4" t="s">
        <v>30</v>
      </c>
      <c r="L36" s="4">
        <v>177</v>
      </c>
      <c r="M36" s="4">
        <v>177</v>
      </c>
      <c r="N36" s="4" t="s">
        <v>151</v>
      </c>
      <c r="O36" s="4" t="s">
        <v>32</v>
      </c>
      <c r="P36" s="4" t="s">
        <v>33</v>
      </c>
      <c r="Q36" s="4">
        <v>0</v>
      </c>
      <c r="R36" s="7">
        <v>44711</v>
      </c>
      <c r="S36" s="6">
        <v>44727</v>
      </c>
      <c r="T36" s="4" t="s">
        <v>34</v>
      </c>
      <c r="U36" s="4">
        <v>177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152</v>
      </c>
      <c r="B37" s="4" t="s">
        <v>26</v>
      </c>
      <c r="C37" s="4" t="s">
        <v>27</v>
      </c>
      <c r="D37" s="4" t="s">
        <v>153</v>
      </c>
      <c r="E37" s="4" t="s">
        <v>154</v>
      </c>
      <c r="F37" s="6">
        <v>44711</v>
      </c>
      <c r="G37" s="6">
        <v>44712</v>
      </c>
      <c r="H37" s="4">
        <v>1</v>
      </c>
      <c r="I37" s="4">
        <v>1</v>
      </c>
      <c r="J37" s="4">
        <v>1</v>
      </c>
      <c r="K37" s="4" t="s">
        <v>30</v>
      </c>
      <c r="L37" s="4">
        <v>189</v>
      </c>
      <c r="M37" s="4">
        <v>189</v>
      </c>
      <c r="N37" s="4" t="s">
        <v>155</v>
      </c>
      <c r="O37" s="4" t="s">
        <v>32</v>
      </c>
      <c r="P37" s="4" t="s">
        <v>33</v>
      </c>
      <c r="Q37" s="4">
        <v>0</v>
      </c>
      <c r="R37" s="7">
        <v>44711</v>
      </c>
      <c r="S37" s="6">
        <v>44727</v>
      </c>
      <c r="T37" s="4" t="s">
        <v>34</v>
      </c>
      <c r="U37" s="4">
        <v>189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156</v>
      </c>
      <c r="B38" s="4" t="s">
        <v>26</v>
      </c>
      <c r="C38" s="4" t="s">
        <v>27</v>
      </c>
      <c r="D38" s="4" t="s">
        <v>92</v>
      </c>
      <c r="E38" s="4" t="s">
        <v>93</v>
      </c>
      <c r="F38" s="6">
        <v>44711</v>
      </c>
      <c r="G38" s="6">
        <v>44712</v>
      </c>
      <c r="H38" s="4">
        <v>1</v>
      </c>
      <c r="I38" s="4">
        <v>1</v>
      </c>
      <c r="J38" s="4">
        <v>1</v>
      </c>
      <c r="K38" s="4" t="s">
        <v>30</v>
      </c>
      <c r="L38" s="4">
        <v>286</v>
      </c>
      <c r="M38" s="4">
        <v>286</v>
      </c>
      <c r="N38" s="4" t="s">
        <v>157</v>
      </c>
      <c r="O38" s="4" t="s">
        <v>32</v>
      </c>
      <c r="P38" s="4" t="s">
        <v>33</v>
      </c>
      <c r="Q38" s="4">
        <v>0</v>
      </c>
      <c r="R38" s="7">
        <v>44711</v>
      </c>
      <c r="S38" s="6">
        <v>44727</v>
      </c>
      <c r="T38" s="4" t="s">
        <v>34</v>
      </c>
      <c r="U38" s="4">
        <v>286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158</v>
      </c>
      <c r="B39" s="4" t="s">
        <v>26</v>
      </c>
      <c r="C39" s="4" t="s">
        <v>27</v>
      </c>
      <c r="D39" s="4" t="s">
        <v>159</v>
      </c>
      <c r="E39" s="4" t="s">
        <v>160</v>
      </c>
      <c r="F39" s="6">
        <v>44711</v>
      </c>
      <c r="G39" s="6">
        <v>44712</v>
      </c>
      <c r="H39" s="4">
        <v>3</v>
      </c>
      <c r="I39" s="4">
        <v>1</v>
      </c>
      <c r="J39" s="4">
        <v>3</v>
      </c>
      <c r="K39" s="4" t="s">
        <v>30</v>
      </c>
      <c r="L39" s="4">
        <v>684</v>
      </c>
      <c r="M39" s="4">
        <v>684</v>
      </c>
      <c r="N39" s="4" t="s">
        <v>161</v>
      </c>
      <c r="O39" s="4" t="s">
        <v>32</v>
      </c>
      <c r="P39" s="4" t="s">
        <v>33</v>
      </c>
      <c r="Q39" s="4">
        <v>0</v>
      </c>
      <c r="R39" s="7">
        <v>44711</v>
      </c>
      <c r="S39" s="6">
        <v>44727</v>
      </c>
      <c r="T39" s="4" t="s">
        <v>34</v>
      </c>
      <c r="U39" s="4">
        <v>684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162</v>
      </c>
      <c r="B40" s="4" t="s">
        <v>26</v>
      </c>
      <c r="C40" s="4" t="s">
        <v>27</v>
      </c>
      <c r="D40" s="4" t="s">
        <v>76</v>
      </c>
      <c r="E40" s="4" t="s">
        <v>77</v>
      </c>
      <c r="F40" s="6">
        <v>44711</v>
      </c>
      <c r="G40" s="6">
        <v>44712</v>
      </c>
      <c r="H40" s="4">
        <v>1</v>
      </c>
      <c r="I40" s="4">
        <v>1</v>
      </c>
      <c r="J40" s="4">
        <v>1</v>
      </c>
      <c r="K40" s="4" t="s">
        <v>30</v>
      </c>
      <c r="L40" s="4">
        <v>99</v>
      </c>
      <c r="M40" s="4">
        <v>99</v>
      </c>
      <c r="N40" s="4" t="s">
        <v>163</v>
      </c>
      <c r="O40" s="4" t="s">
        <v>32</v>
      </c>
      <c r="P40" s="4" t="s">
        <v>33</v>
      </c>
      <c r="Q40" s="4">
        <v>0</v>
      </c>
      <c r="R40" s="7">
        <v>44711</v>
      </c>
      <c r="S40" s="6">
        <v>44727</v>
      </c>
      <c r="T40" s="4" t="s">
        <v>34</v>
      </c>
      <c r="U40" s="4">
        <v>99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164</v>
      </c>
      <c r="B41" s="4" t="s">
        <v>26</v>
      </c>
      <c r="C41" s="4" t="s">
        <v>27</v>
      </c>
      <c r="D41" s="4" t="s">
        <v>165</v>
      </c>
      <c r="E41" s="4" t="s">
        <v>166</v>
      </c>
      <c r="F41" s="6">
        <v>44711</v>
      </c>
      <c r="G41" s="6">
        <v>44712</v>
      </c>
      <c r="H41" s="4">
        <v>1</v>
      </c>
      <c r="I41" s="4">
        <v>1</v>
      </c>
      <c r="J41" s="4">
        <v>1</v>
      </c>
      <c r="K41" s="4" t="s">
        <v>30</v>
      </c>
      <c r="L41" s="4">
        <v>149</v>
      </c>
      <c r="M41" s="4">
        <v>149</v>
      </c>
      <c r="N41" s="4" t="s">
        <v>167</v>
      </c>
      <c r="O41" s="4" t="s">
        <v>32</v>
      </c>
      <c r="P41" s="4" t="s">
        <v>33</v>
      </c>
      <c r="Q41" s="4">
        <v>0</v>
      </c>
      <c r="R41" s="7">
        <v>44711</v>
      </c>
      <c r="S41" s="6">
        <v>44727</v>
      </c>
      <c r="T41" s="4" t="s">
        <v>34</v>
      </c>
      <c r="U41" s="4">
        <v>149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168</v>
      </c>
      <c r="B42" s="4" t="s">
        <v>26</v>
      </c>
      <c r="C42" s="4" t="s">
        <v>27</v>
      </c>
      <c r="D42" s="4" t="s">
        <v>169</v>
      </c>
      <c r="E42" s="4" t="s">
        <v>170</v>
      </c>
      <c r="F42" s="6">
        <v>44711</v>
      </c>
      <c r="G42" s="6">
        <v>44712</v>
      </c>
      <c r="H42" s="4">
        <v>1</v>
      </c>
      <c r="I42" s="4">
        <v>1</v>
      </c>
      <c r="J42" s="4">
        <v>1</v>
      </c>
      <c r="K42" s="4" t="s">
        <v>30</v>
      </c>
      <c r="L42" s="4">
        <v>121</v>
      </c>
      <c r="M42" s="4">
        <v>121</v>
      </c>
      <c r="N42" s="4" t="s">
        <v>171</v>
      </c>
      <c r="O42" s="4" t="s">
        <v>32</v>
      </c>
      <c r="P42" s="4" t="s">
        <v>33</v>
      </c>
      <c r="Q42" s="4">
        <v>0</v>
      </c>
      <c r="R42" s="7">
        <v>44711</v>
      </c>
      <c r="S42" s="6">
        <v>44727</v>
      </c>
      <c r="T42" s="4" t="s">
        <v>34</v>
      </c>
      <c r="U42" s="4">
        <v>121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168</v>
      </c>
      <c r="B43" s="4" t="s">
        <v>26</v>
      </c>
      <c r="C43" s="4" t="s">
        <v>49</v>
      </c>
      <c r="D43" s="4" t="s">
        <v>169</v>
      </c>
      <c r="E43" s="4" t="s">
        <v>170</v>
      </c>
      <c r="F43" s="6">
        <v>44711</v>
      </c>
      <c r="G43" s="6">
        <v>44712</v>
      </c>
      <c r="H43" s="4">
        <v>1</v>
      </c>
      <c r="I43" s="4">
        <v>1</v>
      </c>
      <c r="J43" s="4">
        <v>1</v>
      </c>
      <c r="K43" s="4" t="s">
        <v>30</v>
      </c>
      <c r="L43" s="4">
        <v>-121</v>
      </c>
      <c r="M43" s="4">
        <v>-121</v>
      </c>
      <c r="N43" s="4" t="s">
        <v>171</v>
      </c>
      <c r="O43" s="4" t="s">
        <v>32</v>
      </c>
      <c r="P43" s="4" t="s">
        <v>33</v>
      </c>
      <c r="Q43" s="4">
        <v>0</v>
      </c>
      <c r="R43" s="7">
        <v>44711</v>
      </c>
      <c r="S43" s="6">
        <v>44727</v>
      </c>
      <c r="T43" s="4" t="s">
        <v>34</v>
      </c>
      <c r="U43" s="4">
        <v>-121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172</v>
      </c>
      <c r="B44" s="4" t="s">
        <v>26</v>
      </c>
      <c r="C44" s="4" t="s">
        <v>27</v>
      </c>
      <c r="D44" s="4" t="s">
        <v>173</v>
      </c>
      <c r="E44" s="4" t="s">
        <v>174</v>
      </c>
      <c r="F44" s="6">
        <v>44711</v>
      </c>
      <c r="G44" s="6">
        <v>44712</v>
      </c>
      <c r="H44" s="4">
        <v>1</v>
      </c>
      <c r="I44" s="4">
        <v>1</v>
      </c>
      <c r="J44" s="4">
        <v>1</v>
      </c>
      <c r="K44" s="4" t="s">
        <v>30</v>
      </c>
      <c r="L44" s="4">
        <v>117</v>
      </c>
      <c r="M44" s="4">
        <v>117</v>
      </c>
      <c r="N44" s="4" t="s">
        <v>175</v>
      </c>
      <c r="O44" s="4" t="s">
        <v>32</v>
      </c>
      <c r="P44" s="4" t="s">
        <v>33</v>
      </c>
      <c r="Q44" s="4">
        <v>0</v>
      </c>
      <c r="R44" s="7">
        <v>44711</v>
      </c>
      <c r="S44" s="6">
        <v>44727</v>
      </c>
      <c r="T44" s="4" t="s">
        <v>34</v>
      </c>
      <c r="U44" s="4">
        <v>117</v>
      </c>
      <c r="V44" s="4">
        <v>0</v>
      </c>
      <c r="W44" s="4">
        <v>0</v>
      </c>
      <c r="X44" s="4" t="s">
        <v>35</v>
      </c>
      <c r="Y44" s="4" t="s">
        <v>176</v>
      </c>
    </row>
    <row r="45" s="4" customFormat="1" spans="1:25">
      <c r="A45" s="4" t="s">
        <v>177</v>
      </c>
      <c r="B45" s="4" t="s">
        <v>26</v>
      </c>
      <c r="C45" s="4" t="s">
        <v>27</v>
      </c>
      <c r="D45" s="4" t="s">
        <v>178</v>
      </c>
      <c r="E45" s="4" t="s">
        <v>179</v>
      </c>
      <c r="F45" s="6">
        <v>44711</v>
      </c>
      <c r="G45" s="6">
        <v>44712</v>
      </c>
      <c r="H45" s="4">
        <v>1</v>
      </c>
      <c r="I45" s="4">
        <v>1</v>
      </c>
      <c r="J45" s="4">
        <v>1</v>
      </c>
      <c r="K45" s="4" t="s">
        <v>30</v>
      </c>
      <c r="L45" s="4">
        <v>120</v>
      </c>
      <c r="M45" s="4">
        <v>120</v>
      </c>
      <c r="N45" s="4" t="s">
        <v>180</v>
      </c>
      <c r="O45" s="4" t="s">
        <v>32</v>
      </c>
      <c r="P45" s="4" t="s">
        <v>33</v>
      </c>
      <c r="Q45" s="4">
        <v>0</v>
      </c>
      <c r="R45" s="7">
        <v>44711</v>
      </c>
      <c r="S45" s="6">
        <v>44727</v>
      </c>
      <c r="T45" s="4" t="s">
        <v>34</v>
      </c>
      <c r="U45" s="4">
        <v>120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181</v>
      </c>
      <c r="B46" s="4" t="s">
        <v>26</v>
      </c>
      <c r="C46" s="4" t="s">
        <v>27</v>
      </c>
      <c r="D46" s="4" t="s">
        <v>84</v>
      </c>
      <c r="E46" s="4" t="s">
        <v>85</v>
      </c>
      <c r="F46" s="6">
        <v>44711</v>
      </c>
      <c r="G46" s="6">
        <v>44712</v>
      </c>
      <c r="H46" s="4">
        <v>1</v>
      </c>
      <c r="I46" s="4">
        <v>1</v>
      </c>
      <c r="J46" s="4">
        <v>1</v>
      </c>
      <c r="K46" s="4" t="s">
        <v>30</v>
      </c>
      <c r="L46" s="4">
        <v>90</v>
      </c>
      <c r="M46" s="4">
        <v>90</v>
      </c>
      <c r="N46" s="4" t="s">
        <v>86</v>
      </c>
      <c r="O46" s="4" t="s">
        <v>32</v>
      </c>
      <c r="P46" s="4" t="s">
        <v>33</v>
      </c>
      <c r="Q46" s="4">
        <v>0</v>
      </c>
      <c r="R46" s="7">
        <v>44711</v>
      </c>
      <c r="S46" s="6">
        <v>44727</v>
      </c>
      <c r="T46" s="4" t="s">
        <v>34</v>
      </c>
      <c r="U46" s="4">
        <v>90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182</v>
      </c>
      <c r="B47" s="4" t="s">
        <v>26</v>
      </c>
      <c r="C47" s="4" t="s">
        <v>27</v>
      </c>
      <c r="D47" s="4" t="s">
        <v>183</v>
      </c>
      <c r="E47" s="4" t="s">
        <v>184</v>
      </c>
      <c r="F47" s="6">
        <v>44711</v>
      </c>
      <c r="G47" s="6">
        <v>44712</v>
      </c>
      <c r="H47" s="4">
        <v>1</v>
      </c>
      <c r="I47" s="4">
        <v>1</v>
      </c>
      <c r="J47" s="4">
        <v>1</v>
      </c>
      <c r="K47" s="4" t="s">
        <v>30</v>
      </c>
      <c r="L47" s="4">
        <v>219</v>
      </c>
      <c r="M47" s="4">
        <v>219</v>
      </c>
      <c r="N47" s="4" t="s">
        <v>185</v>
      </c>
      <c r="O47" s="4" t="s">
        <v>32</v>
      </c>
      <c r="P47" s="4" t="s">
        <v>33</v>
      </c>
      <c r="Q47" s="4">
        <v>0</v>
      </c>
      <c r="R47" s="7">
        <v>44711</v>
      </c>
      <c r="S47" s="6">
        <v>44727</v>
      </c>
      <c r="T47" s="4" t="s">
        <v>34</v>
      </c>
      <c r="U47" s="4">
        <v>219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186</v>
      </c>
      <c r="B48" s="4" t="s">
        <v>26</v>
      </c>
      <c r="C48" s="4" t="s">
        <v>27</v>
      </c>
      <c r="D48" s="4" t="s">
        <v>187</v>
      </c>
      <c r="E48" s="4" t="s">
        <v>188</v>
      </c>
      <c r="F48" s="6">
        <v>44711</v>
      </c>
      <c r="G48" s="6">
        <v>44712</v>
      </c>
      <c r="H48" s="4">
        <v>1</v>
      </c>
      <c r="I48" s="4">
        <v>1</v>
      </c>
      <c r="J48" s="4">
        <v>1</v>
      </c>
      <c r="K48" s="4" t="s">
        <v>30</v>
      </c>
      <c r="L48" s="4">
        <v>284</v>
      </c>
      <c r="M48" s="4">
        <v>284</v>
      </c>
      <c r="N48" s="4" t="s">
        <v>189</v>
      </c>
      <c r="O48" s="4" t="s">
        <v>32</v>
      </c>
      <c r="P48" s="4" t="s">
        <v>33</v>
      </c>
      <c r="Q48" s="4">
        <v>0</v>
      </c>
      <c r="R48" s="7">
        <v>44711</v>
      </c>
      <c r="S48" s="6">
        <v>44727</v>
      </c>
      <c r="T48" s="4" t="s">
        <v>34</v>
      </c>
      <c r="U48" s="4">
        <v>284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190</v>
      </c>
      <c r="B49" s="4" t="s">
        <v>26</v>
      </c>
      <c r="C49" s="4" t="s">
        <v>27</v>
      </c>
      <c r="D49" s="4" t="s">
        <v>76</v>
      </c>
      <c r="E49" s="4" t="s">
        <v>77</v>
      </c>
      <c r="F49" s="6">
        <v>44711</v>
      </c>
      <c r="G49" s="6">
        <v>44712</v>
      </c>
      <c r="H49" s="4">
        <v>1</v>
      </c>
      <c r="I49" s="4">
        <v>1</v>
      </c>
      <c r="J49" s="4">
        <v>1</v>
      </c>
      <c r="K49" s="4" t="s">
        <v>30</v>
      </c>
      <c r="L49" s="4">
        <v>99</v>
      </c>
      <c r="M49" s="4">
        <v>99</v>
      </c>
      <c r="N49" s="4" t="s">
        <v>191</v>
      </c>
      <c r="O49" s="4" t="s">
        <v>32</v>
      </c>
      <c r="P49" s="4" t="s">
        <v>33</v>
      </c>
      <c r="Q49" s="4">
        <v>0</v>
      </c>
      <c r="R49" s="7">
        <v>44711</v>
      </c>
      <c r="S49" s="6">
        <v>44727</v>
      </c>
      <c r="T49" s="4" t="s">
        <v>34</v>
      </c>
      <c r="U49" s="4">
        <v>99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192</v>
      </c>
      <c r="B50" s="4" t="s">
        <v>26</v>
      </c>
      <c r="C50" s="4" t="s">
        <v>27</v>
      </c>
      <c r="D50" s="4" t="s">
        <v>92</v>
      </c>
      <c r="E50" s="4" t="s">
        <v>93</v>
      </c>
      <c r="F50" s="6">
        <v>44711</v>
      </c>
      <c r="G50" s="6">
        <v>44712</v>
      </c>
      <c r="H50" s="4">
        <v>1</v>
      </c>
      <c r="I50" s="4">
        <v>1</v>
      </c>
      <c r="J50" s="4">
        <v>1</v>
      </c>
      <c r="K50" s="4" t="s">
        <v>30</v>
      </c>
      <c r="L50" s="4">
        <v>286</v>
      </c>
      <c r="M50" s="4">
        <v>286</v>
      </c>
      <c r="N50" s="4" t="s">
        <v>193</v>
      </c>
      <c r="O50" s="4" t="s">
        <v>32</v>
      </c>
      <c r="P50" s="4" t="s">
        <v>33</v>
      </c>
      <c r="Q50" s="4">
        <v>0</v>
      </c>
      <c r="R50" s="7">
        <v>44711</v>
      </c>
      <c r="S50" s="6">
        <v>44727</v>
      </c>
      <c r="T50" s="4" t="s">
        <v>34</v>
      </c>
      <c r="U50" s="4">
        <v>286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190</v>
      </c>
      <c r="B51" s="4" t="s">
        <v>26</v>
      </c>
      <c r="C51" s="4" t="s">
        <v>49</v>
      </c>
      <c r="D51" s="4" t="s">
        <v>76</v>
      </c>
      <c r="E51" s="4" t="s">
        <v>77</v>
      </c>
      <c r="F51" s="6">
        <v>44711</v>
      </c>
      <c r="G51" s="6">
        <v>44712</v>
      </c>
      <c r="H51" s="4">
        <v>1</v>
      </c>
      <c r="I51" s="4">
        <v>1</v>
      </c>
      <c r="J51" s="4">
        <v>1</v>
      </c>
      <c r="K51" s="4" t="s">
        <v>30</v>
      </c>
      <c r="L51" s="4">
        <v>-99</v>
      </c>
      <c r="M51" s="4">
        <v>-99</v>
      </c>
      <c r="N51" s="4" t="s">
        <v>191</v>
      </c>
      <c r="O51" s="4" t="s">
        <v>32</v>
      </c>
      <c r="P51" s="4" t="s">
        <v>33</v>
      </c>
      <c r="Q51" s="4">
        <v>0</v>
      </c>
      <c r="R51" s="7">
        <v>44711</v>
      </c>
      <c r="S51" s="6">
        <v>44727</v>
      </c>
      <c r="T51" s="4" t="s">
        <v>34</v>
      </c>
      <c r="U51" s="4">
        <v>-99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194</v>
      </c>
      <c r="B52" s="4" t="s">
        <v>26</v>
      </c>
      <c r="C52" s="4" t="s">
        <v>27</v>
      </c>
      <c r="D52" s="4" t="s">
        <v>195</v>
      </c>
      <c r="E52" s="4" t="s">
        <v>196</v>
      </c>
      <c r="F52" s="6">
        <v>44711</v>
      </c>
      <c r="G52" s="6">
        <v>44712</v>
      </c>
      <c r="H52" s="4">
        <v>1</v>
      </c>
      <c r="I52" s="4">
        <v>1</v>
      </c>
      <c r="J52" s="4">
        <v>1</v>
      </c>
      <c r="K52" s="4" t="s">
        <v>30</v>
      </c>
      <c r="L52" s="4">
        <v>153</v>
      </c>
      <c r="M52" s="4">
        <v>153</v>
      </c>
      <c r="N52" s="4" t="s">
        <v>197</v>
      </c>
      <c r="O52" s="4" t="s">
        <v>32</v>
      </c>
      <c r="P52" s="4" t="s">
        <v>33</v>
      </c>
      <c r="Q52" s="4">
        <v>0</v>
      </c>
      <c r="R52" s="7">
        <v>44711</v>
      </c>
      <c r="S52" s="6">
        <v>44727</v>
      </c>
      <c r="T52" s="4" t="s">
        <v>34</v>
      </c>
      <c r="U52" s="4">
        <v>153</v>
      </c>
      <c r="V52" s="4">
        <v>0</v>
      </c>
      <c r="W52" s="4">
        <v>0</v>
      </c>
      <c r="X52" s="4" t="s">
        <v>198</v>
      </c>
      <c r="Y52" s="4" t="s">
        <v>35</v>
      </c>
    </row>
    <row r="53" s="4" customFormat="1" spans="1:25">
      <c r="A53" s="4" t="s">
        <v>199</v>
      </c>
      <c r="B53" s="4" t="s">
        <v>26</v>
      </c>
      <c r="C53" s="4" t="s">
        <v>27</v>
      </c>
      <c r="D53" s="4" t="s">
        <v>145</v>
      </c>
      <c r="E53" s="4" t="s">
        <v>146</v>
      </c>
      <c r="F53" s="6">
        <v>44711</v>
      </c>
      <c r="G53" s="6">
        <v>44712</v>
      </c>
      <c r="H53" s="4">
        <v>1</v>
      </c>
      <c r="I53" s="4">
        <v>1</v>
      </c>
      <c r="J53" s="4">
        <v>1</v>
      </c>
      <c r="K53" s="4" t="s">
        <v>30</v>
      </c>
      <c r="L53" s="4">
        <v>63</v>
      </c>
      <c r="M53" s="4">
        <v>63</v>
      </c>
      <c r="N53" s="4" t="s">
        <v>200</v>
      </c>
      <c r="O53" s="4" t="s">
        <v>32</v>
      </c>
      <c r="P53" s="4" t="s">
        <v>33</v>
      </c>
      <c r="Q53" s="4">
        <v>0</v>
      </c>
      <c r="R53" s="7">
        <v>44711</v>
      </c>
      <c r="S53" s="6">
        <v>44727</v>
      </c>
      <c r="T53" s="4" t="s">
        <v>34</v>
      </c>
      <c r="U53" s="4">
        <v>63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201</v>
      </c>
      <c r="B54" s="4" t="s">
        <v>26</v>
      </c>
      <c r="C54" s="4" t="s">
        <v>27</v>
      </c>
      <c r="D54" s="4" t="s">
        <v>202</v>
      </c>
      <c r="E54" s="4" t="s">
        <v>203</v>
      </c>
      <c r="F54" s="6">
        <v>44711</v>
      </c>
      <c r="G54" s="6">
        <v>44712</v>
      </c>
      <c r="H54" s="4">
        <v>1</v>
      </c>
      <c r="I54" s="4">
        <v>1</v>
      </c>
      <c r="J54" s="4">
        <v>1</v>
      </c>
      <c r="K54" s="4" t="s">
        <v>30</v>
      </c>
      <c r="L54" s="4">
        <v>84</v>
      </c>
      <c r="M54" s="4">
        <v>84</v>
      </c>
      <c r="N54" s="4" t="s">
        <v>204</v>
      </c>
      <c r="O54" s="4" t="s">
        <v>32</v>
      </c>
      <c r="P54" s="4" t="s">
        <v>33</v>
      </c>
      <c r="Q54" s="4">
        <v>0</v>
      </c>
      <c r="R54" s="7">
        <v>44711</v>
      </c>
      <c r="S54" s="6">
        <v>44727</v>
      </c>
      <c r="T54" s="4" t="s">
        <v>34</v>
      </c>
      <c r="U54" s="4">
        <v>84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205</v>
      </c>
      <c r="B55" s="4" t="s">
        <v>26</v>
      </c>
      <c r="C55" s="4" t="s">
        <v>27</v>
      </c>
      <c r="D55" s="4" t="s">
        <v>108</v>
      </c>
      <c r="E55" s="4" t="s">
        <v>109</v>
      </c>
      <c r="F55" s="6">
        <v>44711</v>
      </c>
      <c r="G55" s="6">
        <v>44712</v>
      </c>
      <c r="H55" s="4">
        <v>1</v>
      </c>
      <c r="I55" s="4">
        <v>1</v>
      </c>
      <c r="J55" s="4">
        <v>1</v>
      </c>
      <c r="K55" s="4" t="s">
        <v>30</v>
      </c>
      <c r="L55" s="4">
        <v>76</v>
      </c>
      <c r="M55" s="4">
        <v>76</v>
      </c>
      <c r="N55" s="4" t="s">
        <v>206</v>
      </c>
      <c r="O55" s="4" t="s">
        <v>32</v>
      </c>
      <c r="P55" s="4" t="s">
        <v>33</v>
      </c>
      <c r="Q55" s="4">
        <v>0</v>
      </c>
      <c r="R55" s="7">
        <v>44711</v>
      </c>
      <c r="S55" s="6">
        <v>44727</v>
      </c>
      <c r="T55" s="4" t="s">
        <v>34</v>
      </c>
      <c r="U55" s="4">
        <v>76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207</v>
      </c>
      <c r="B56" s="4" t="s">
        <v>26</v>
      </c>
      <c r="C56" s="4" t="s">
        <v>27</v>
      </c>
      <c r="D56" s="4" t="s">
        <v>208</v>
      </c>
      <c r="E56" s="4" t="s">
        <v>209</v>
      </c>
      <c r="F56" s="6">
        <v>44711</v>
      </c>
      <c r="G56" s="6">
        <v>44712</v>
      </c>
      <c r="H56" s="4">
        <v>1</v>
      </c>
      <c r="I56" s="4">
        <v>1</v>
      </c>
      <c r="J56" s="4">
        <v>1</v>
      </c>
      <c r="K56" s="4" t="s">
        <v>30</v>
      </c>
      <c r="L56" s="4">
        <v>140</v>
      </c>
      <c r="M56" s="4">
        <v>140</v>
      </c>
      <c r="N56" s="4" t="s">
        <v>210</v>
      </c>
      <c r="O56" s="4" t="s">
        <v>32</v>
      </c>
      <c r="P56" s="4" t="s">
        <v>33</v>
      </c>
      <c r="Q56" s="4">
        <v>0</v>
      </c>
      <c r="R56" s="7">
        <v>44711</v>
      </c>
      <c r="S56" s="6">
        <v>44727</v>
      </c>
      <c r="T56" s="4" t="s">
        <v>34</v>
      </c>
      <c r="U56" s="4">
        <v>140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207</v>
      </c>
      <c r="B57" s="4" t="s">
        <v>26</v>
      </c>
      <c r="C57" s="4" t="s">
        <v>49</v>
      </c>
      <c r="D57" s="4" t="s">
        <v>208</v>
      </c>
      <c r="E57" s="4" t="s">
        <v>209</v>
      </c>
      <c r="F57" s="6">
        <v>44711</v>
      </c>
      <c r="G57" s="6">
        <v>44712</v>
      </c>
      <c r="H57" s="4">
        <v>1</v>
      </c>
      <c r="I57" s="4">
        <v>1</v>
      </c>
      <c r="J57" s="4">
        <v>1</v>
      </c>
      <c r="K57" s="4" t="s">
        <v>30</v>
      </c>
      <c r="L57" s="4">
        <v>-140</v>
      </c>
      <c r="M57" s="4">
        <v>-140</v>
      </c>
      <c r="N57" s="4" t="s">
        <v>210</v>
      </c>
      <c r="O57" s="4" t="s">
        <v>32</v>
      </c>
      <c r="P57" s="4" t="s">
        <v>33</v>
      </c>
      <c r="Q57" s="4">
        <v>0</v>
      </c>
      <c r="R57" s="7">
        <v>44711</v>
      </c>
      <c r="S57" s="6">
        <v>44727</v>
      </c>
      <c r="T57" s="4" t="s">
        <v>34</v>
      </c>
      <c r="U57" s="4">
        <v>-140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211</v>
      </c>
      <c r="B58" s="4" t="s">
        <v>26</v>
      </c>
      <c r="C58" s="4" t="s">
        <v>27</v>
      </c>
      <c r="D58" s="4" t="s">
        <v>208</v>
      </c>
      <c r="E58" s="4" t="s">
        <v>209</v>
      </c>
      <c r="F58" s="6">
        <v>44711</v>
      </c>
      <c r="G58" s="6">
        <v>44712</v>
      </c>
      <c r="H58" s="4">
        <v>1</v>
      </c>
      <c r="I58" s="4">
        <v>1</v>
      </c>
      <c r="J58" s="4">
        <v>1</v>
      </c>
      <c r="K58" s="4" t="s">
        <v>30</v>
      </c>
      <c r="L58" s="4">
        <v>140</v>
      </c>
      <c r="M58" s="4">
        <v>140</v>
      </c>
      <c r="N58" s="4" t="s">
        <v>210</v>
      </c>
      <c r="O58" s="4" t="s">
        <v>32</v>
      </c>
      <c r="P58" s="4" t="s">
        <v>33</v>
      </c>
      <c r="Q58" s="4">
        <v>0</v>
      </c>
      <c r="R58" s="7">
        <v>44711</v>
      </c>
      <c r="S58" s="6">
        <v>44727</v>
      </c>
      <c r="T58" s="4" t="s">
        <v>34</v>
      </c>
      <c r="U58" s="4">
        <v>140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211</v>
      </c>
      <c r="B59" s="4" t="s">
        <v>26</v>
      </c>
      <c r="C59" s="4" t="s">
        <v>49</v>
      </c>
      <c r="D59" s="4" t="s">
        <v>208</v>
      </c>
      <c r="E59" s="4" t="s">
        <v>209</v>
      </c>
      <c r="F59" s="6">
        <v>44711</v>
      </c>
      <c r="G59" s="6">
        <v>44712</v>
      </c>
      <c r="H59" s="4">
        <v>1</v>
      </c>
      <c r="I59" s="4">
        <v>1</v>
      </c>
      <c r="J59" s="4">
        <v>1</v>
      </c>
      <c r="K59" s="4" t="s">
        <v>30</v>
      </c>
      <c r="L59" s="4">
        <v>-140</v>
      </c>
      <c r="M59" s="4">
        <v>-140</v>
      </c>
      <c r="N59" s="4" t="s">
        <v>210</v>
      </c>
      <c r="O59" s="4" t="s">
        <v>32</v>
      </c>
      <c r="P59" s="4" t="s">
        <v>33</v>
      </c>
      <c r="Q59" s="4">
        <v>0</v>
      </c>
      <c r="R59" s="7">
        <v>44711</v>
      </c>
      <c r="S59" s="6">
        <v>44727</v>
      </c>
      <c r="T59" s="4" t="s">
        <v>34</v>
      </c>
      <c r="U59" s="4">
        <v>-140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212</v>
      </c>
      <c r="B60" s="4" t="s">
        <v>26</v>
      </c>
      <c r="C60" s="4" t="s">
        <v>27</v>
      </c>
      <c r="D60" s="4" t="s">
        <v>112</v>
      </c>
      <c r="E60" s="4" t="s">
        <v>113</v>
      </c>
      <c r="F60" s="6">
        <v>44711</v>
      </c>
      <c r="G60" s="6">
        <v>44712</v>
      </c>
      <c r="H60" s="4">
        <v>1</v>
      </c>
      <c r="I60" s="4">
        <v>1</v>
      </c>
      <c r="J60" s="4">
        <v>1</v>
      </c>
      <c r="K60" s="4" t="s">
        <v>30</v>
      </c>
      <c r="L60" s="4">
        <v>161</v>
      </c>
      <c r="M60" s="4">
        <v>161</v>
      </c>
      <c r="N60" s="4" t="s">
        <v>213</v>
      </c>
      <c r="O60" s="4" t="s">
        <v>32</v>
      </c>
      <c r="P60" s="4" t="s">
        <v>33</v>
      </c>
      <c r="Q60" s="4">
        <v>0</v>
      </c>
      <c r="R60" s="7">
        <v>44711</v>
      </c>
      <c r="S60" s="6">
        <v>44727</v>
      </c>
      <c r="T60" s="4" t="s">
        <v>34</v>
      </c>
      <c r="U60" s="4">
        <v>161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214</v>
      </c>
      <c r="B61" s="4" t="s">
        <v>26</v>
      </c>
      <c r="C61" s="4" t="s">
        <v>27</v>
      </c>
      <c r="D61" s="4" t="s">
        <v>215</v>
      </c>
      <c r="E61" s="4" t="s">
        <v>101</v>
      </c>
      <c r="F61" s="6">
        <v>44711</v>
      </c>
      <c r="G61" s="6">
        <v>44712</v>
      </c>
      <c r="H61" s="4">
        <v>1</v>
      </c>
      <c r="I61" s="4">
        <v>1</v>
      </c>
      <c r="J61" s="4">
        <v>1</v>
      </c>
      <c r="K61" s="4" t="s">
        <v>30</v>
      </c>
      <c r="L61" s="4">
        <v>219</v>
      </c>
      <c r="M61" s="4">
        <v>219</v>
      </c>
      <c r="N61" s="4" t="s">
        <v>216</v>
      </c>
      <c r="O61" s="4" t="s">
        <v>32</v>
      </c>
      <c r="P61" s="4" t="s">
        <v>33</v>
      </c>
      <c r="Q61" s="4">
        <v>0</v>
      </c>
      <c r="R61" s="7">
        <v>44711</v>
      </c>
      <c r="S61" s="6">
        <v>44727</v>
      </c>
      <c r="T61" s="4" t="s">
        <v>34</v>
      </c>
      <c r="U61" s="4">
        <v>219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217</v>
      </c>
      <c r="B62" s="4" t="s">
        <v>26</v>
      </c>
      <c r="C62" s="4" t="s">
        <v>27</v>
      </c>
      <c r="D62" s="4" t="s">
        <v>218</v>
      </c>
      <c r="E62" s="4" t="s">
        <v>219</v>
      </c>
      <c r="F62" s="6">
        <v>44711</v>
      </c>
      <c r="G62" s="6">
        <v>44712</v>
      </c>
      <c r="H62" s="4">
        <v>1</v>
      </c>
      <c r="I62" s="4">
        <v>1</v>
      </c>
      <c r="J62" s="4">
        <v>1</v>
      </c>
      <c r="K62" s="4" t="s">
        <v>30</v>
      </c>
      <c r="L62" s="4">
        <v>391</v>
      </c>
      <c r="M62" s="4">
        <v>391</v>
      </c>
      <c r="N62" s="4" t="s">
        <v>220</v>
      </c>
      <c r="O62" s="4" t="s">
        <v>32</v>
      </c>
      <c r="P62" s="4" t="s">
        <v>33</v>
      </c>
      <c r="Q62" s="4">
        <v>0</v>
      </c>
      <c r="R62" s="7">
        <v>44711</v>
      </c>
      <c r="S62" s="6">
        <v>44727</v>
      </c>
      <c r="T62" s="4" t="s">
        <v>34</v>
      </c>
      <c r="U62" s="4">
        <v>391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194</v>
      </c>
      <c r="B63" s="4" t="s">
        <v>26</v>
      </c>
      <c r="C63" s="4" t="s">
        <v>49</v>
      </c>
      <c r="D63" s="4" t="s">
        <v>195</v>
      </c>
      <c r="E63" s="4" t="s">
        <v>196</v>
      </c>
      <c r="F63" s="6">
        <v>44711</v>
      </c>
      <c r="G63" s="6">
        <v>44712</v>
      </c>
      <c r="H63" s="4">
        <v>1</v>
      </c>
      <c r="I63" s="4">
        <v>1</v>
      </c>
      <c r="J63" s="4">
        <v>1</v>
      </c>
      <c r="K63" s="4" t="s">
        <v>30</v>
      </c>
      <c r="L63" s="4">
        <v>-153</v>
      </c>
      <c r="M63" s="4">
        <v>-153</v>
      </c>
      <c r="N63" s="4" t="s">
        <v>197</v>
      </c>
      <c r="O63" s="4" t="s">
        <v>32</v>
      </c>
      <c r="P63" s="4" t="s">
        <v>33</v>
      </c>
      <c r="Q63" s="4">
        <v>0</v>
      </c>
      <c r="R63" s="7">
        <v>44711</v>
      </c>
      <c r="S63" s="6">
        <v>44727</v>
      </c>
      <c r="T63" s="4" t="s">
        <v>34</v>
      </c>
      <c r="U63" s="4">
        <v>-153</v>
      </c>
      <c r="V63" s="4">
        <v>0</v>
      </c>
      <c r="W63" s="4">
        <v>0</v>
      </c>
      <c r="X63" s="4" t="s">
        <v>198</v>
      </c>
      <c r="Y63" s="4" t="s">
        <v>35</v>
      </c>
    </row>
    <row r="64" s="4" customFormat="1" spans="1:25">
      <c r="A64" s="4" t="s">
        <v>221</v>
      </c>
      <c r="B64" s="4" t="s">
        <v>26</v>
      </c>
      <c r="C64" s="4" t="s">
        <v>27</v>
      </c>
      <c r="D64" s="4" t="s">
        <v>222</v>
      </c>
      <c r="E64" s="4" t="s">
        <v>141</v>
      </c>
      <c r="F64" s="6">
        <v>44711</v>
      </c>
      <c r="G64" s="6">
        <v>44712</v>
      </c>
      <c r="H64" s="4">
        <v>1</v>
      </c>
      <c r="I64" s="4">
        <v>1</v>
      </c>
      <c r="J64" s="4">
        <v>1</v>
      </c>
      <c r="K64" s="4" t="s">
        <v>30</v>
      </c>
      <c r="L64" s="4">
        <v>54</v>
      </c>
      <c r="M64" s="4">
        <v>54</v>
      </c>
      <c r="N64" s="4" t="s">
        <v>223</v>
      </c>
      <c r="O64" s="4" t="s">
        <v>32</v>
      </c>
      <c r="P64" s="4" t="s">
        <v>33</v>
      </c>
      <c r="Q64" s="4">
        <v>0</v>
      </c>
      <c r="R64" s="7">
        <v>44711</v>
      </c>
      <c r="S64" s="6">
        <v>44727</v>
      </c>
      <c r="T64" s="4" t="s">
        <v>34</v>
      </c>
      <c r="U64" s="4">
        <v>54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224</v>
      </c>
      <c r="B65" s="4" t="s">
        <v>26</v>
      </c>
      <c r="C65" s="4" t="s">
        <v>27</v>
      </c>
      <c r="D65" s="4" t="s">
        <v>225</v>
      </c>
      <c r="E65" s="4" t="s">
        <v>57</v>
      </c>
      <c r="F65" s="6">
        <v>44711</v>
      </c>
      <c r="G65" s="6">
        <v>44712</v>
      </c>
      <c r="H65" s="4">
        <v>1</v>
      </c>
      <c r="I65" s="4">
        <v>1</v>
      </c>
      <c r="J65" s="4">
        <v>1</v>
      </c>
      <c r="K65" s="4" t="s">
        <v>30</v>
      </c>
      <c r="L65" s="4">
        <v>130</v>
      </c>
      <c r="M65" s="4">
        <v>130</v>
      </c>
      <c r="N65" s="4" t="s">
        <v>226</v>
      </c>
      <c r="O65" s="4" t="s">
        <v>32</v>
      </c>
      <c r="P65" s="4" t="s">
        <v>33</v>
      </c>
      <c r="Q65" s="4">
        <v>0</v>
      </c>
      <c r="R65" s="7">
        <v>44711</v>
      </c>
      <c r="S65" s="6">
        <v>44727</v>
      </c>
      <c r="T65" s="4" t="s">
        <v>34</v>
      </c>
      <c r="U65" s="4">
        <v>130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227</v>
      </c>
      <c r="B66" s="4" t="s">
        <v>26</v>
      </c>
      <c r="C66" s="4" t="s">
        <v>27</v>
      </c>
      <c r="D66" s="4" t="s">
        <v>228</v>
      </c>
      <c r="E66" s="4" t="s">
        <v>109</v>
      </c>
      <c r="F66" s="6">
        <v>44711</v>
      </c>
      <c r="G66" s="6">
        <v>44712</v>
      </c>
      <c r="H66" s="4">
        <v>1</v>
      </c>
      <c r="I66" s="4">
        <v>1</v>
      </c>
      <c r="J66" s="4">
        <v>1</v>
      </c>
      <c r="K66" s="4" t="s">
        <v>30</v>
      </c>
      <c r="L66" s="4">
        <v>161</v>
      </c>
      <c r="M66" s="4">
        <v>161</v>
      </c>
      <c r="N66" s="4" t="s">
        <v>229</v>
      </c>
      <c r="O66" s="4" t="s">
        <v>32</v>
      </c>
      <c r="P66" s="4" t="s">
        <v>33</v>
      </c>
      <c r="Q66" s="4">
        <v>0</v>
      </c>
      <c r="R66" s="7">
        <v>44711</v>
      </c>
      <c r="S66" s="6">
        <v>44727</v>
      </c>
      <c r="T66" s="4" t="s">
        <v>34</v>
      </c>
      <c r="U66" s="4">
        <v>161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230</v>
      </c>
      <c r="B67" s="4" t="s">
        <v>26</v>
      </c>
      <c r="C67" s="4" t="s">
        <v>27</v>
      </c>
      <c r="D67" s="4" t="s">
        <v>231</v>
      </c>
      <c r="E67" s="4" t="s">
        <v>232</v>
      </c>
      <c r="F67" s="6">
        <v>44711</v>
      </c>
      <c r="G67" s="6">
        <v>44712</v>
      </c>
      <c r="H67" s="4">
        <v>1</v>
      </c>
      <c r="I67" s="4">
        <v>1</v>
      </c>
      <c r="J67" s="4">
        <v>1</v>
      </c>
      <c r="K67" s="4" t="s">
        <v>30</v>
      </c>
      <c r="L67" s="4">
        <v>118</v>
      </c>
      <c r="M67" s="4">
        <v>118</v>
      </c>
      <c r="N67" s="4" t="s">
        <v>233</v>
      </c>
      <c r="O67" s="4" t="s">
        <v>32</v>
      </c>
      <c r="P67" s="4" t="s">
        <v>33</v>
      </c>
      <c r="Q67" s="4">
        <v>0</v>
      </c>
      <c r="R67" s="7">
        <v>44711</v>
      </c>
      <c r="S67" s="6">
        <v>44727</v>
      </c>
      <c r="T67" s="4" t="s">
        <v>34</v>
      </c>
      <c r="U67" s="4">
        <v>118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234</v>
      </c>
      <c r="B68" s="4" t="s">
        <v>26</v>
      </c>
      <c r="C68" s="4" t="s">
        <v>27</v>
      </c>
      <c r="D68" s="4" t="s">
        <v>235</v>
      </c>
      <c r="E68" s="4" t="s">
        <v>93</v>
      </c>
      <c r="F68" s="6">
        <v>44711</v>
      </c>
      <c r="G68" s="6">
        <v>44712</v>
      </c>
      <c r="H68" s="4">
        <v>1</v>
      </c>
      <c r="I68" s="4">
        <v>1</v>
      </c>
      <c r="J68" s="4">
        <v>1</v>
      </c>
      <c r="K68" s="4" t="s">
        <v>30</v>
      </c>
      <c r="L68" s="4">
        <v>191</v>
      </c>
      <c r="M68" s="4">
        <v>191</v>
      </c>
      <c r="N68" s="4" t="s">
        <v>236</v>
      </c>
      <c r="O68" s="4" t="s">
        <v>32</v>
      </c>
      <c r="P68" s="4" t="s">
        <v>33</v>
      </c>
      <c r="Q68" s="4">
        <v>0</v>
      </c>
      <c r="R68" s="7">
        <v>44711</v>
      </c>
      <c r="S68" s="6">
        <v>44727</v>
      </c>
      <c r="T68" s="4" t="s">
        <v>34</v>
      </c>
      <c r="U68" s="4">
        <v>191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237</v>
      </c>
      <c r="B69" s="4" t="s">
        <v>26</v>
      </c>
      <c r="C69" s="4" t="s">
        <v>27</v>
      </c>
      <c r="D69" s="4" t="s">
        <v>238</v>
      </c>
      <c r="E69" s="4" t="s">
        <v>239</v>
      </c>
      <c r="F69" s="6">
        <v>44711</v>
      </c>
      <c r="G69" s="6">
        <v>44712</v>
      </c>
      <c r="H69" s="4">
        <v>1</v>
      </c>
      <c r="I69" s="4">
        <v>1</v>
      </c>
      <c r="J69" s="4">
        <v>1</v>
      </c>
      <c r="K69" s="4" t="s">
        <v>30</v>
      </c>
      <c r="L69" s="4">
        <v>285</v>
      </c>
      <c r="M69" s="4">
        <v>285</v>
      </c>
      <c r="N69" s="4" t="s">
        <v>240</v>
      </c>
      <c r="O69" s="4" t="s">
        <v>32</v>
      </c>
      <c r="P69" s="4" t="s">
        <v>33</v>
      </c>
      <c r="Q69" s="4">
        <v>0</v>
      </c>
      <c r="R69" s="7">
        <v>44711</v>
      </c>
      <c r="S69" s="6">
        <v>44727</v>
      </c>
      <c r="T69" s="4" t="s">
        <v>34</v>
      </c>
      <c r="U69" s="4">
        <v>285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237</v>
      </c>
      <c r="B70" s="4" t="s">
        <v>26</v>
      </c>
      <c r="C70" s="4" t="s">
        <v>49</v>
      </c>
      <c r="D70" s="4" t="s">
        <v>238</v>
      </c>
      <c r="E70" s="4" t="s">
        <v>239</v>
      </c>
      <c r="F70" s="6">
        <v>44711</v>
      </c>
      <c r="G70" s="6">
        <v>44712</v>
      </c>
      <c r="H70" s="4">
        <v>1</v>
      </c>
      <c r="I70" s="4">
        <v>1</v>
      </c>
      <c r="J70" s="4">
        <v>1</v>
      </c>
      <c r="K70" s="4" t="s">
        <v>30</v>
      </c>
      <c r="L70" s="4">
        <v>-285</v>
      </c>
      <c r="M70" s="4">
        <v>-285</v>
      </c>
      <c r="N70" s="4" t="s">
        <v>240</v>
      </c>
      <c r="O70" s="4" t="s">
        <v>32</v>
      </c>
      <c r="P70" s="4" t="s">
        <v>33</v>
      </c>
      <c r="Q70" s="4">
        <v>0</v>
      </c>
      <c r="R70" s="7">
        <v>44711</v>
      </c>
      <c r="S70" s="6">
        <v>44727</v>
      </c>
      <c r="T70" s="4" t="s">
        <v>34</v>
      </c>
      <c r="U70" s="4">
        <v>-285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241</v>
      </c>
      <c r="B71" s="4" t="s">
        <v>26</v>
      </c>
      <c r="C71" s="4" t="s">
        <v>27</v>
      </c>
      <c r="D71" s="4" t="s">
        <v>242</v>
      </c>
      <c r="E71" s="4" t="s">
        <v>243</v>
      </c>
      <c r="F71" s="6">
        <v>44711</v>
      </c>
      <c r="G71" s="6">
        <v>44712</v>
      </c>
      <c r="H71" s="4">
        <v>1</v>
      </c>
      <c r="I71" s="4">
        <v>1</v>
      </c>
      <c r="J71" s="4">
        <v>1</v>
      </c>
      <c r="K71" s="4" t="s">
        <v>30</v>
      </c>
      <c r="L71" s="4">
        <v>176</v>
      </c>
      <c r="M71" s="4">
        <v>176</v>
      </c>
      <c r="N71" s="4" t="s">
        <v>244</v>
      </c>
      <c r="O71" s="4" t="s">
        <v>32</v>
      </c>
      <c r="P71" s="4" t="s">
        <v>33</v>
      </c>
      <c r="Q71" s="4">
        <v>0</v>
      </c>
      <c r="R71" s="7">
        <v>44711</v>
      </c>
      <c r="S71" s="6">
        <v>44727</v>
      </c>
      <c r="T71" s="4" t="s">
        <v>34</v>
      </c>
      <c r="U71" s="4">
        <v>176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245</v>
      </c>
      <c r="B72" s="4" t="s">
        <v>26</v>
      </c>
      <c r="C72" s="4" t="s">
        <v>27</v>
      </c>
      <c r="D72" s="4" t="s">
        <v>246</v>
      </c>
      <c r="E72" s="4" t="s">
        <v>109</v>
      </c>
      <c r="F72" s="6">
        <v>44711</v>
      </c>
      <c r="G72" s="6">
        <v>44712</v>
      </c>
      <c r="H72" s="4">
        <v>1</v>
      </c>
      <c r="I72" s="4">
        <v>1</v>
      </c>
      <c r="J72" s="4">
        <v>1</v>
      </c>
      <c r="K72" s="4" t="s">
        <v>30</v>
      </c>
      <c r="L72" s="4">
        <v>125</v>
      </c>
      <c r="M72" s="4">
        <v>125</v>
      </c>
      <c r="N72" s="4" t="s">
        <v>247</v>
      </c>
      <c r="O72" s="4" t="s">
        <v>32</v>
      </c>
      <c r="P72" s="4" t="s">
        <v>33</v>
      </c>
      <c r="Q72" s="4">
        <v>0</v>
      </c>
      <c r="R72" s="7">
        <v>44711</v>
      </c>
      <c r="S72" s="6">
        <v>44727</v>
      </c>
      <c r="T72" s="4" t="s">
        <v>34</v>
      </c>
      <c r="U72" s="4">
        <v>125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245</v>
      </c>
      <c r="B73" s="4" t="s">
        <v>26</v>
      </c>
      <c r="C73" s="4" t="s">
        <v>49</v>
      </c>
      <c r="D73" s="4" t="s">
        <v>246</v>
      </c>
      <c r="E73" s="4" t="s">
        <v>109</v>
      </c>
      <c r="F73" s="6">
        <v>44711</v>
      </c>
      <c r="G73" s="6">
        <v>44712</v>
      </c>
      <c r="H73" s="4">
        <v>1</v>
      </c>
      <c r="I73" s="4">
        <v>1</v>
      </c>
      <c r="J73" s="4">
        <v>1</v>
      </c>
      <c r="K73" s="4" t="s">
        <v>30</v>
      </c>
      <c r="L73" s="4">
        <v>-125</v>
      </c>
      <c r="M73" s="4">
        <v>-125</v>
      </c>
      <c r="N73" s="4" t="s">
        <v>247</v>
      </c>
      <c r="O73" s="4" t="s">
        <v>32</v>
      </c>
      <c r="P73" s="4" t="s">
        <v>33</v>
      </c>
      <c r="Q73" s="4">
        <v>0</v>
      </c>
      <c r="R73" s="7">
        <v>44711</v>
      </c>
      <c r="S73" s="6">
        <v>44727</v>
      </c>
      <c r="T73" s="4" t="s">
        <v>34</v>
      </c>
      <c r="U73" s="4">
        <v>-125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248</v>
      </c>
      <c r="B74" s="4" t="s">
        <v>26</v>
      </c>
      <c r="C74" s="4" t="s">
        <v>27</v>
      </c>
      <c r="D74" s="4" t="s">
        <v>238</v>
      </c>
      <c r="E74" s="4" t="s">
        <v>239</v>
      </c>
      <c r="F74" s="6">
        <v>44711</v>
      </c>
      <c r="G74" s="6">
        <v>44712</v>
      </c>
      <c r="H74" s="4">
        <v>1</v>
      </c>
      <c r="I74" s="4">
        <v>1</v>
      </c>
      <c r="J74" s="4">
        <v>1</v>
      </c>
      <c r="K74" s="4" t="s">
        <v>30</v>
      </c>
      <c r="L74" s="4">
        <v>285</v>
      </c>
      <c r="M74" s="4">
        <v>285</v>
      </c>
      <c r="N74" s="4" t="s">
        <v>249</v>
      </c>
      <c r="O74" s="4" t="s">
        <v>32</v>
      </c>
      <c r="P74" s="4" t="s">
        <v>33</v>
      </c>
      <c r="Q74" s="4">
        <v>0</v>
      </c>
      <c r="R74" s="7">
        <v>44711</v>
      </c>
      <c r="S74" s="6">
        <v>44727</v>
      </c>
      <c r="T74" s="4" t="s">
        <v>34</v>
      </c>
      <c r="U74" s="4">
        <v>285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248</v>
      </c>
      <c r="B75" s="4" t="s">
        <v>26</v>
      </c>
      <c r="C75" s="4" t="s">
        <v>49</v>
      </c>
      <c r="D75" s="4" t="s">
        <v>238</v>
      </c>
      <c r="E75" s="4" t="s">
        <v>239</v>
      </c>
      <c r="F75" s="6">
        <v>44711</v>
      </c>
      <c r="G75" s="6">
        <v>44712</v>
      </c>
      <c r="H75" s="4">
        <v>1</v>
      </c>
      <c r="I75" s="4">
        <v>1</v>
      </c>
      <c r="J75" s="4">
        <v>1</v>
      </c>
      <c r="K75" s="4" t="s">
        <v>30</v>
      </c>
      <c r="L75" s="4">
        <v>-285</v>
      </c>
      <c r="M75" s="4">
        <v>-285</v>
      </c>
      <c r="N75" s="4" t="s">
        <v>249</v>
      </c>
      <c r="O75" s="4" t="s">
        <v>32</v>
      </c>
      <c r="P75" s="4" t="s">
        <v>33</v>
      </c>
      <c r="Q75" s="4">
        <v>0</v>
      </c>
      <c r="R75" s="7">
        <v>44711</v>
      </c>
      <c r="S75" s="6">
        <v>44727</v>
      </c>
      <c r="T75" s="4" t="s">
        <v>34</v>
      </c>
      <c r="U75" s="4">
        <v>-285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221</v>
      </c>
      <c r="B76" s="4" t="s">
        <v>26</v>
      </c>
      <c r="C76" s="4" t="s">
        <v>49</v>
      </c>
      <c r="D76" s="4" t="s">
        <v>222</v>
      </c>
      <c r="E76" s="4" t="s">
        <v>141</v>
      </c>
      <c r="F76" s="6">
        <v>44711</v>
      </c>
      <c r="G76" s="6">
        <v>44712</v>
      </c>
      <c r="H76" s="4">
        <v>1</v>
      </c>
      <c r="I76" s="4">
        <v>1</v>
      </c>
      <c r="J76" s="4">
        <v>1</v>
      </c>
      <c r="K76" s="4" t="s">
        <v>30</v>
      </c>
      <c r="L76" s="4">
        <v>-54</v>
      </c>
      <c r="M76" s="4">
        <v>-54</v>
      </c>
      <c r="N76" s="4" t="s">
        <v>223</v>
      </c>
      <c r="O76" s="4" t="s">
        <v>32</v>
      </c>
      <c r="P76" s="4" t="s">
        <v>33</v>
      </c>
      <c r="Q76" s="4">
        <v>0</v>
      </c>
      <c r="R76" s="7">
        <v>44711</v>
      </c>
      <c r="S76" s="6">
        <v>44727</v>
      </c>
      <c r="T76" s="4" t="s">
        <v>34</v>
      </c>
      <c r="U76" s="4">
        <v>-54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250</v>
      </c>
      <c r="B77" s="4" t="s">
        <v>26</v>
      </c>
      <c r="C77" s="4" t="s">
        <v>27</v>
      </c>
      <c r="D77" s="4" t="s">
        <v>251</v>
      </c>
      <c r="E77" s="4" t="s">
        <v>252</v>
      </c>
      <c r="F77" s="6">
        <v>44711</v>
      </c>
      <c r="G77" s="6">
        <v>44712</v>
      </c>
      <c r="H77" s="4">
        <v>1</v>
      </c>
      <c r="I77" s="4">
        <v>1</v>
      </c>
      <c r="J77" s="4">
        <v>1</v>
      </c>
      <c r="K77" s="4" t="s">
        <v>30</v>
      </c>
      <c r="L77" s="4">
        <v>239</v>
      </c>
      <c r="M77" s="4">
        <v>239</v>
      </c>
      <c r="N77" s="4" t="s">
        <v>253</v>
      </c>
      <c r="O77" s="4" t="s">
        <v>32</v>
      </c>
      <c r="P77" s="4" t="s">
        <v>33</v>
      </c>
      <c r="Q77" s="4">
        <v>0</v>
      </c>
      <c r="R77" s="7">
        <v>44711</v>
      </c>
      <c r="S77" s="6">
        <v>44727</v>
      </c>
      <c r="T77" s="4" t="s">
        <v>34</v>
      </c>
      <c r="U77" s="4">
        <v>239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254</v>
      </c>
      <c r="B78" s="4" t="s">
        <v>26</v>
      </c>
      <c r="C78" s="4" t="s">
        <v>27</v>
      </c>
      <c r="D78" s="4" t="s">
        <v>255</v>
      </c>
      <c r="E78" s="4" t="s">
        <v>256</v>
      </c>
      <c r="F78" s="6">
        <v>44711</v>
      </c>
      <c r="G78" s="6">
        <v>44712</v>
      </c>
      <c r="H78" s="4">
        <v>1</v>
      </c>
      <c r="I78" s="4">
        <v>1</v>
      </c>
      <c r="J78" s="4">
        <v>1</v>
      </c>
      <c r="K78" s="4" t="s">
        <v>30</v>
      </c>
      <c r="L78" s="4">
        <v>98</v>
      </c>
      <c r="M78" s="4">
        <v>98</v>
      </c>
      <c r="N78" s="4" t="s">
        <v>257</v>
      </c>
      <c r="O78" s="4" t="s">
        <v>32</v>
      </c>
      <c r="P78" s="4" t="s">
        <v>33</v>
      </c>
      <c r="Q78" s="4">
        <v>0</v>
      </c>
      <c r="R78" s="7">
        <v>44711</v>
      </c>
      <c r="S78" s="6">
        <v>44727</v>
      </c>
      <c r="T78" s="4" t="s">
        <v>34</v>
      </c>
      <c r="U78" s="4">
        <v>98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258</v>
      </c>
      <c r="B79" s="4" t="s">
        <v>26</v>
      </c>
      <c r="C79" s="4" t="s">
        <v>27</v>
      </c>
      <c r="D79" s="4" t="s">
        <v>259</v>
      </c>
      <c r="E79" s="4" t="s">
        <v>184</v>
      </c>
      <c r="F79" s="6">
        <v>44711</v>
      </c>
      <c r="G79" s="6">
        <v>44712</v>
      </c>
      <c r="H79" s="4">
        <v>1</v>
      </c>
      <c r="I79" s="4">
        <v>1</v>
      </c>
      <c r="J79" s="4">
        <v>1</v>
      </c>
      <c r="K79" s="4" t="s">
        <v>30</v>
      </c>
      <c r="L79" s="4">
        <v>94</v>
      </c>
      <c r="M79" s="4">
        <v>94</v>
      </c>
      <c r="N79" s="4" t="s">
        <v>260</v>
      </c>
      <c r="O79" s="4" t="s">
        <v>32</v>
      </c>
      <c r="P79" s="4" t="s">
        <v>33</v>
      </c>
      <c r="Q79" s="4">
        <v>0</v>
      </c>
      <c r="R79" s="7">
        <v>44711</v>
      </c>
      <c r="S79" s="6">
        <v>44727</v>
      </c>
      <c r="T79" s="4" t="s">
        <v>34</v>
      </c>
      <c r="U79" s="4">
        <v>94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258</v>
      </c>
      <c r="B80" s="4" t="s">
        <v>26</v>
      </c>
      <c r="C80" s="4" t="s">
        <v>49</v>
      </c>
      <c r="D80" s="4" t="s">
        <v>259</v>
      </c>
      <c r="E80" s="4" t="s">
        <v>184</v>
      </c>
      <c r="F80" s="6">
        <v>44711</v>
      </c>
      <c r="G80" s="6">
        <v>44712</v>
      </c>
      <c r="H80" s="4">
        <v>1</v>
      </c>
      <c r="I80" s="4">
        <v>1</v>
      </c>
      <c r="J80" s="4">
        <v>1</v>
      </c>
      <c r="K80" s="4" t="s">
        <v>30</v>
      </c>
      <c r="L80" s="4">
        <v>-94</v>
      </c>
      <c r="M80" s="4">
        <v>-94</v>
      </c>
      <c r="N80" s="4" t="s">
        <v>260</v>
      </c>
      <c r="O80" s="4" t="s">
        <v>32</v>
      </c>
      <c r="P80" s="4" t="s">
        <v>33</v>
      </c>
      <c r="Q80" s="4">
        <v>0</v>
      </c>
      <c r="R80" s="7">
        <v>44711</v>
      </c>
      <c r="S80" s="6">
        <v>44727</v>
      </c>
      <c r="T80" s="4" t="s">
        <v>34</v>
      </c>
      <c r="U80" s="4">
        <v>-94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261</v>
      </c>
      <c r="B81" s="4" t="s">
        <v>26</v>
      </c>
      <c r="C81" s="4" t="s">
        <v>27</v>
      </c>
      <c r="D81" s="4" t="s">
        <v>262</v>
      </c>
      <c r="E81" s="4" t="s">
        <v>263</v>
      </c>
      <c r="F81" s="6">
        <v>44711</v>
      </c>
      <c r="G81" s="6">
        <v>44712</v>
      </c>
      <c r="H81" s="4">
        <v>1</v>
      </c>
      <c r="I81" s="4">
        <v>1</v>
      </c>
      <c r="J81" s="4">
        <v>1</v>
      </c>
      <c r="K81" s="4" t="s">
        <v>30</v>
      </c>
      <c r="L81" s="4">
        <v>189</v>
      </c>
      <c r="M81" s="4">
        <v>189</v>
      </c>
      <c r="N81" s="4" t="s">
        <v>264</v>
      </c>
      <c r="O81" s="4" t="s">
        <v>32</v>
      </c>
      <c r="P81" s="4" t="s">
        <v>33</v>
      </c>
      <c r="Q81" s="4">
        <v>0</v>
      </c>
      <c r="R81" s="7">
        <v>44711</v>
      </c>
      <c r="S81" s="6">
        <v>44727</v>
      </c>
      <c r="T81" s="4" t="s">
        <v>34</v>
      </c>
      <c r="U81" s="4">
        <v>189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265</v>
      </c>
      <c r="B82" s="4" t="s">
        <v>26</v>
      </c>
      <c r="C82" s="4" t="s">
        <v>266</v>
      </c>
      <c r="D82" s="4" t="s">
        <v>267</v>
      </c>
      <c r="E82" s="4" t="s">
        <v>268</v>
      </c>
      <c r="F82" s="6">
        <v>44688</v>
      </c>
      <c r="G82" s="6">
        <v>44689</v>
      </c>
      <c r="H82" s="4">
        <v>1</v>
      </c>
      <c r="I82" s="4">
        <v>1</v>
      </c>
      <c r="J82" s="4">
        <v>1</v>
      </c>
      <c r="K82" s="4" t="s">
        <v>30</v>
      </c>
      <c r="L82" s="4">
        <v>-1662</v>
      </c>
      <c r="M82" s="4">
        <v>-1662</v>
      </c>
      <c r="N82" s="4" t="s">
        <v>269</v>
      </c>
      <c r="O82" s="4" t="s">
        <v>32</v>
      </c>
      <c r="P82" s="4" t="s">
        <v>33</v>
      </c>
      <c r="Q82" s="4">
        <v>0</v>
      </c>
      <c r="R82" s="7">
        <v>44686</v>
      </c>
      <c r="S82" s="6">
        <v>44727</v>
      </c>
      <c r="T82" s="4"/>
      <c r="U82" s="4">
        <v>0</v>
      </c>
      <c r="V82" s="4">
        <v>0</v>
      </c>
      <c r="W82" s="4">
        <v>0</v>
      </c>
      <c r="X82" s="4" t="s">
        <v>35</v>
      </c>
      <c r="Y82" s="4" t="s">
        <v>270</v>
      </c>
    </row>
    <row r="83" s="4" customFormat="1" spans="1:25">
      <c r="A83" s="4" t="s">
        <v>271</v>
      </c>
      <c r="B83" s="4" t="s">
        <v>26</v>
      </c>
      <c r="C83" s="4" t="s">
        <v>266</v>
      </c>
      <c r="D83" s="4" t="s">
        <v>272</v>
      </c>
      <c r="E83" s="4" t="s">
        <v>273</v>
      </c>
      <c r="F83" s="6">
        <v>44702</v>
      </c>
      <c r="G83" s="6">
        <v>44703</v>
      </c>
      <c r="H83" s="4">
        <v>1</v>
      </c>
      <c r="I83" s="4">
        <v>1</v>
      </c>
      <c r="J83" s="4">
        <v>1</v>
      </c>
      <c r="K83" s="4" t="s">
        <v>30</v>
      </c>
      <c r="L83" s="4">
        <v>-111</v>
      </c>
      <c r="M83" s="4">
        <v>-111</v>
      </c>
      <c r="N83" s="4" t="s">
        <v>274</v>
      </c>
      <c r="O83" s="4" t="s">
        <v>32</v>
      </c>
      <c r="P83" s="4" t="s">
        <v>33</v>
      </c>
      <c r="Q83" s="4">
        <v>0</v>
      </c>
      <c r="R83" s="7">
        <v>44702</v>
      </c>
      <c r="S83" s="6">
        <v>44727</v>
      </c>
      <c r="T83" s="4"/>
      <c r="U83" s="4">
        <v>0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275</v>
      </c>
      <c r="B84" s="4" t="s">
        <v>26</v>
      </c>
      <c r="C84" s="4" t="s">
        <v>266</v>
      </c>
      <c r="D84" s="4" t="s">
        <v>276</v>
      </c>
      <c r="E84" s="4" t="s">
        <v>277</v>
      </c>
      <c r="F84" s="6">
        <v>44709</v>
      </c>
      <c r="G84" s="6">
        <v>44710</v>
      </c>
      <c r="H84" s="4">
        <v>1</v>
      </c>
      <c r="I84" s="4">
        <v>1</v>
      </c>
      <c r="J84" s="4">
        <v>1</v>
      </c>
      <c r="K84" s="4" t="s">
        <v>30</v>
      </c>
      <c r="L84" s="4">
        <v>-146</v>
      </c>
      <c r="M84" s="4">
        <v>-146</v>
      </c>
      <c r="N84" s="4" t="s">
        <v>278</v>
      </c>
      <c r="O84" s="4" t="s">
        <v>32</v>
      </c>
      <c r="P84" s="4" t="s">
        <v>33</v>
      </c>
      <c r="Q84" s="4">
        <v>0</v>
      </c>
      <c r="R84" s="7">
        <v>44706</v>
      </c>
      <c r="S84" s="6">
        <v>44727</v>
      </c>
      <c r="T84" s="4"/>
      <c r="U84" s="4">
        <v>0</v>
      </c>
      <c r="V84" s="4">
        <v>0</v>
      </c>
      <c r="W84" s="4">
        <v>0</v>
      </c>
      <c r="X84" s="4" t="s">
        <v>35</v>
      </c>
      <c r="Y8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9"/>
  <sheetViews>
    <sheetView tabSelected="1" workbookViewId="0">
      <selection activeCell="A77" sqref="A77:C79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279</v>
      </c>
    </row>
    <row r="2" s="4" customFormat="1" hidden="1" spans="1:9">
      <c r="A2" s="5">
        <v>17878191128</v>
      </c>
      <c r="B2" s="6">
        <v>44711</v>
      </c>
      <c r="C2" s="6">
        <v>44712</v>
      </c>
      <c r="D2" s="4">
        <v>3550</v>
      </c>
      <c r="E2" s="4" t="str">
        <f>VLOOKUP(A2,HOP!A:L,12,0)</f>
        <v>3550.00</v>
      </c>
      <c r="F2" s="4" t="str">
        <f>VLOOKUP(A2,HOP!A:C,3,0)</f>
        <v>2533019</v>
      </c>
      <c r="G2" s="4">
        <f>D2-E2</f>
        <v>0</v>
      </c>
      <c r="H2" s="4" t="str">
        <f>$H$1&amp;F2</f>
        <v>，2533019</v>
      </c>
      <c r="I2" s="4" t="str">
        <f>VLOOKUP(A2,HOP!A:U,21,0)</f>
        <v>直连</v>
      </c>
    </row>
    <row r="3" s="4" customFormat="1" hidden="1" spans="1:9">
      <c r="A3" s="5">
        <v>17926662763</v>
      </c>
      <c r="B3" s="6">
        <v>44711</v>
      </c>
      <c r="C3" s="6">
        <v>44712</v>
      </c>
      <c r="D3" s="4">
        <v>1184</v>
      </c>
      <c r="E3" s="4" t="str">
        <f>VLOOKUP(A3,HOP!A:L,12,0)</f>
        <v>1184.00</v>
      </c>
      <c r="F3" s="4" t="str">
        <f>VLOOKUP(A3,HOP!A:C,3,0)</f>
        <v>2548822</v>
      </c>
      <c r="G3" s="4">
        <f t="shared" ref="G3:G34" si="0">D3-E3</f>
        <v>0</v>
      </c>
      <c r="H3" s="4" t="str">
        <f t="shared" ref="H3:H34" si="1">$H$1&amp;F3</f>
        <v>，2548822</v>
      </c>
      <c r="I3" s="4" t="str">
        <f>VLOOKUP(A3,HOP!A:U,21,0)</f>
        <v>直连</v>
      </c>
    </row>
    <row r="4" s="4" customFormat="1" hidden="1" spans="1:9">
      <c r="A4" s="5">
        <v>17941853445</v>
      </c>
      <c r="B4" s="6">
        <v>44711</v>
      </c>
      <c r="C4" s="6">
        <v>44712</v>
      </c>
      <c r="D4" s="4">
        <v>528</v>
      </c>
      <c r="E4" s="4" t="str">
        <f>VLOOKUP(A4,HOP!A:L,12,0)</f>
        <v>528.00</v>
      </c>
      <c r="F4" s="4" t="str">
        <f>VLOOKUP(A4,HOP!A:C,3,0)</f>
        <v>2553258</v>
      </c>
      <c r="G4" s="4">
        <f t="shared" si="0"/>
        <v>0</v>
      </c>
      <c r="H4" s="4" t="str">
        <f t="shared" si="1"/>
        <v>，2553258</v>
      </c>
      <c r="I4" s="4" t="str">
        <f>VLOOKUP(A4,HOP!A:U,21,0)</f>
        <v>直连</v>
      </c>
    </row>
    <row r="5" s="4" customFormat="1" hidden="1" spans="1:9">
      <c r="A5" s="5">
        <v>17996698632</v>
      </c>
      <c r="B5" s="6">
        <v>44707</v>
      </c>
      <c r="C5" s="6">
        <v>44712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17996859541</v>
      </c>
      <c r="B6" s="6">
        <v>44711</v>
      </c>
      <c r="C6" s="6">
        <v>44712</v>
      </c>
      <c r="D6" s="4">
        <v>86</v>
      </c>
      <c r="E6" s="4" t="str">
        <f>VLOOKUP(A6,HOP!A:L,12,0)</f>
        <v>86.00</v>
      </c>
      <c r="F6" s="4" t="str">
        <f>VLOOKUP(A6,HOP!A:C,3,0)</f>
        <v>2564216</v>
      </c>
      <c r="G6" s="4">
        <f t="shared" si="0"/>
        <v>0</v>
      </c>
      <c r="H6" s="4" t="str">
        <f t="shared" si="1"/>
        <v>，2564216</v>
      </c>
      <c r="I6" s="4" t="str">
        <f>VLOOKUP(A6,HOP!A:U,21,0)</f>
        <v>直连</v>
      </c>
    </row>
    <row r="7" s="4" customFormat="1" spans="1:9">
      <c r="A7" s="5">
        <v>18009883641</v>
      </c>
      <c r="B7" s="6">
        <v>44709</v>
      </c>
      <c r="C7" s="6">
        <v>44712</v>
      </c>
      <c r="D7" s="4">
        <v>238</v>
      </c>
      <c r="E7" s="4" t="str">
        <f>VLOOKUP(A7,HOP!A:L,12,0)</f>
        <v>237.99</v>
      </c>
      <c r="F7" s="4" t="str">
        <f>VLOOKUP(A7,HOP!A:C,3,0)</f>
        <v>2566418</v>
      </c>
      <c r="G7" s="4">
        <f t="shared" si="0"/>
        <v>0.00999999999999091</v>
      </c>
      <c r="H7" s="4" t="str">
        <f t="shared" si="1"/>
        <v>，2566418</v>
      </c>
      <c r="I7" s="4" t="str">
        <f>VLOOKUP(A7,HOP!A:U,21,0)</f>
        <v>直连</v>
      </c>
    </row>
    <row r="8" s="4" customFormat="1" hidden="1" spans="1:9">
      <c r="A8" s="5">
        <v>18012214038</v>
      </c>
      <c r="B8" s="6">
        <v>44711</v>
      </c>
      <c r="C8" s="6">
        <v>44712</v>
      </c>
      <c r="D8" s="4">
        <v>98</v>
      </c>
      <c r="E8" s="4" t="str">
        <f>VLOOKUP(A8,HOP!A:L,12,0)</f>
        <v>98.00</v>
      </c>
      <c r="F8" s="4" t="str">
        <f>VLOOKUP(A8,HOP!A:C,3,0)</f>
        <v>2566582</v>
      </c>
      <c r="G8" s="4">
        <f t="shared" si="0"/>
        <v>0</v>
      </c>
      <c r="H8" s="4" t="str">
        <f t="shared" si="1"/>
        <v>，2566582</v>
      </c>
      <c r="I8" s="4" t="str">
        <f>VLOOKUP(A8,HOP!A:U,21,0)</f>
        <v>直连</v>
      </c>
    </row>
    <row r="9" s="4" customFormat="1" hidden="1" spans="1:9">
      <c r="A9" s="5">
        <v>18016420069</v>
      </c>
      <c r="B9" s="6">
        <v>44710</v>
      </c>
      <c r="C9" s="6">
        <v>44712</v>
      </c>
      <c r="D9" s="4">
        <v>360</v>
      </c>
      <c r="E9" s="4" t="str">
        <f>VLOOKUP(A9,HOP!A:L,12,0)</f>
        <v>360.00</v>
      </c>
      <c r="F9" s="4" t="str">
        <f>VLOOKUP(A9,HOP!A:C,3,0)</f>
        <v>2567684</v>
      </c>
      <c r="G9" s="4">
        <f t="shared" si="0"/>
        <v>0</v>
      </c>
      <c r="H9" s="4" t="str">
        <f t="shared" si="1"/>
        <v>，2567684</v>
      </c>
      <c r="I9" s="4" t="str">
        <f>VLOOKUP(A9,HOP!A:U,21,0)</f>
        <v>直连</v>
      </c>
    </row>
    <row r="10" s="4" customFormat="1" hidden="1" spans="1:9">
      <c r="A10" s="5">
        <v>18016804763</v>
      </c>
      <c r="B10" s="6">
        <v>44710</v>
      </c>
      <c r="C10" s="6">
        <v>44712</v>
      </c>
      <c r="D10" s="4">
        <v>222</v>
      </c>
      <c r="E10" s="4" t="str">
        <f>VLOOKUP(A10,HOP!A:L,12,0)</f>
        <v>222.00</v>
      </c>
      <c r="F10" s="4" t="str">
        <f>VLOOKUP(A10,HOP!A:C,3,0)</f>
        <v>2567833</v>
      </c>
      <c r="G10" s="4">
        <f t="shared" si="0"/>
        <v>0</v>
      </c>
      <c r="H10" s="4" t="str">
        <f t="shared" si="1"/>
        <v>，2567833</v>
      </c>
      <c r="I10" s="4" t="str">
        <f>VLOOKUP(A10,HOP!A:U,21,0)</f>
        <v>直连</v>
      </c>
    </row>
    <row r="11" s="4" customFormat="1" hidden="1" spans="1:9">
      <c r="A11" s="5">
        <v>18017172205</v>
      </c>
      <c r="B11" s="6">
        <v>44711</v>
      </c>
      <c r="C11" s="6">
        <v>44712</v>
      </c>
      <c r="D11" s="4">
        <v>0</v>
      </c>
      <c r="E11" s="4" t="str">
        <f>VLOOKUP(A11,HOP!A:L,12,0)</f>
        <v>0.00</v>
      </c>
      <c r="F11" s="4" t="str">
        <f>VLOOKUP(A11,HOP!A:C,3,0)</f>
        <v>2567960</v>
      </c>
      <c r="G11" s="4">
        <f t="shared" si="0"/>
        <v>0</v>
      </c>
      <c r="H11" s="4" t="str">
        <f t="shared" si="1"/>
        <v>，2567960</v>
      </c>
      <c r="I11" s="4" t="str">
        <f>VLOOKUP(A11,HOP!A:U,21,0)</f>
        <v>直连</v>
      </c>
    </row>
    <row r="12" s="4" customFormat="1" hidden="1" spans="1:9">
      <c r="A12" s="5">
        <v>18017954216</v>
      </c>
      <c r="B12" s="6">
        <v>44711</v>
      </c>
      <c r="C12" s="6">
        <v>44712</v>
      </c>
      <c r="D12" s="4">
        <v>99</v>
      </c>
      <c r="E12" s="4" t="str">
        <f>VLOOKUP(A12,HOP!A:L,12,0)</f>
        <v>99.00</v>
      </c>
      <c r="F12" s="4" t="str">
        <f>VLOOKUP(A12,HOP!A:C,3,0)</f>
        <v>2568281</v>
      </c>
      <c r="G12" s="4">
        <f t="shared" si="0"/>
        <v>0</v>
      </c>
      <c r="H12" s="4" t="str">
        <f t="shared" si="1"/>
        <v>，2568281</v>
      </c>
      <c r="I12" s="4" t="str">
        <f>VLOOKUP(A12,HOP!A:U,21,0)</f>
        <v>直连</v>
      </c>
    </row>
    <row r="13" s="4" customFormat="1" hidden="1" spans="1:9">
      <c r="A13" s="5">
        <v>18019589598</v>
      </c>
      <c r="B13" s="6">
        <v>44711</v>
      </c>
      <c r="C13" s="6">
        <v>44712</v>
      </c>
      <c r="D13" s="4">
        <v>113</v>
      </c>
      <c r="E13" s="4" t="str">
        <f>VLOOKUP(A13,HOP!A:L,12,0)</f>
        <v>113.00</v>
      </c>
      <c r="F13" s="4" t="str">
        <f>VLOOKUP(A13,HOP!A:C,3,0)</f>
        <v>2568477</v>
      </c>
      <c r="G13" s="4">
        <f t="shared" si="0"/>
        <v>0</v>
      </c>
      <c r="H13" s="4" t="str">
        <f t="shared" si="1"/>
        <v>，2568477</v>
      </c>
      <c r="I13" s="4" t="str">
        <f>VLOOKUP(A13,HOP!A:U,21,0)</f>
        <v>直连</v>
      </c>
    </row>
    <row r="14" s="4" customFormat="1" hidden="1" spans="1:9">
      <c r="A14" s="5">
        <v>18020432128</v>
      </c>
      <c r="B14" s="6">
        <v>44711</v>
      </c>
      <c r="C14" s="6">
        <v>44712</v>
      </c>
      <c r="D14" s="4">
        <v>90</v>
      </c>
      <c r="E14" s="4" t="str">
        <f>VLOOKUP(A14,HOP!A:L,12,0)</f>
        <v>90.00</v>
      </c>
      <c r="F14" s="4" t="str">
        <f>VLOOKUP(A14,HOP!A:C,3,0)</f>
        <v>2568737</v>
      </c>
      <c r="G14" s="4">
        <f t="shared" si="0"/>
        <v>0</v>
      </c>
      <c r="H14" s="4" t="str">
        <f t="shared" si="1"/>
        <v>，2568737</v>
      </c>
      <c r="I14" s="4" t="str">
        <f>VLOOKUP(A14,HOP!A:U,21,0)</f>
        <v>直连</v>
      </c>
    </row>
    <row r="15" s="4" customFormat="1" hidden="1" spans="1:9">
      <c r="A15" s="5">
        <v>18020569482</v>
      </c>
      <c r="B15" s="6">
        <v>44711</v>
      </c>
      <c r="C15" s="6">
        <v>44712</v>
      </c>
      <c r="D15" s="4">
        <v>204</v>
      </c>
      <c r="E15" s="4" t="str">
        <f>VLOOKUP(A15,HOP!A:L,12,0)</f>
        <v>204.00</v>
      </c>
      <c r="F15" s="4" t="str">
        <f>VLOOKUP(A15,HOP!A:C,3,0)</f>
        <v>2568817</v>
      </c>
      <c r="G15" s="4">
        <f t="shared" si="0"/>
        <v>0</v>
      </c>
      <c r="H15" s="4" t="str">
        <f t="shared" si="1"/>
        <v>，2568817</v>
      </c>
      <c r="I15" s="4" t="str">
        <f>VLOOKUP(A15,HOP!A:U,21,0)</f>
        <v>直连</v>
      </c>
    </row>
    <row r="16" s="4" customFormat="1" hidden="1" spans="1:9">
      <c r="A16" s="5">
        <v>18020647563</v>
      </c>
      <c r="B16" s="6">
        <v>44711</v>
      </c>
      <c r="C16" s="6">
        <v>44712</v>
      </c>
      <c r="D16" s="4">
        <v>0</v>
      </c>
      <c r="E16" s="4" t="str">
        <f>VLOOKUP(A16,HOP!A:L,12,0)</f>
        <v>0.00</v>
      </c>
      <c r="F16" s="4" t="str">
        <f>VLOOKUP(A16,HOP!A:C,3,0)</f>
        <v>2568868</v>
      </c>
      <c r="G16" s="4">
        <f t="shared" si="0"/>
        <v>0</v>
      </c>
      <c r="H16" s="4" t="str">
        <f t="shared" si="1"/>
        <v>，2568868</v>
      </c>
      <c r="I16" s="4" t="str">
        <f>VLOOKUP(A16,HOP!A:U,21,0)</f>
        <v>直连</v>
      </c>
    </row>
    <row r="17" s="4" customFormat="1" hidden="1" spans="1:9">
      <c r="A17" s="5">
        <v>18020721307</v>
      </c>
      <c r="B17" s="6">
        <v>44711</v>
      </c>
      <c r="C17" s="6">
        <v>44712</v>
      </c>
      <c r="D17" s="4">
        <v>99</v>
      </c>
      <c r="E17" s="4" t="str">
        <f>VLOOKUP(A17,HOP!A:L,12,0)</f>
        <v>99.00</v>
      </c>
      <c r="F17" s="4" t="str">
        <f>VLOOKUP(A17,HOP!A:C,3,0)</f>
        <v>2568911</v>
      </c>
      <c r="G17" s="4">
        <f t="shared" si="0"/>
        <v>0</v>
      </c>
      <c r="H17" s="4" t="str">
        <f t="shared" si="1"/>
        <v>，2568911</v>
      </c>
      <c r="I17" s="4" t="str">
        <f>VLOOKUP(A17,HOP!A:U,21,0)</f>
        <v>直连</v>
      </c>
    </row>
    <row r="18" s="4" customFormat="1" hidden="1" spans="1:9">
      <c r="A18" s="5">
        <v>18020809324</v>
      </c>
      <c r="B18" s="6">
        <v>44711</v>
      </c>
      <c r="C18" s="6">
        <v>44712</v>
      </c>
      <c r="D18" s="4">
        <v>99</v>
      </c>
      <c r="E18" s="4" t="str">
        <f>VLOOKUP(A18,HOP!A:L,12,0)</f>
        <v>99.00</v>
      </c>
      <c r="F18" s="4" t="str">
        <f>VLOOKUP(A18,HOP!A:C,3,0)</f>
        <v>2568947</v>
      </c>
      <c r="G18" s="4">
        <f t="shared" si="0"/>
        <v>0</v>
      </c>
      <c r="H18" s="4" t="str">
        <f t="shared" si="1"/>
        <v>，2568947</v>
      </c>
      <c r="I18" s="4" t="str">
        <f>VLOOKUP(A18,HOP!A:U,21,0)</f>
        <v>直连</v>
      </c>
    </row>
    <row r="19" s="4" customFormat="1" hidden="1" spans="1:9">
      <c r="A19" s="5">
        <v>18020847026</v>
      </c>
      <c r="B19" s="6">
        <v>44711</v>
      </c>
      <c r="C19" s="6">
        <v>44712</v>
      </c>
      <c r="D19" s="4">
        <v>135</v>
      </c>
      <c r="E19" s="4" t="str">
        <f>VLOOKUP(A19,HOP!A:L,12,0)</f>
        <v>135.00</v>
      </c>
      <c r="F19" s="4" t="str">
        <f>VLOOKUP(A19,HOP!A:C,3,0)</f>
        <v>2568961</v>
      </c>
      <c r="G19" s="4">
        <f t="shared" si="0"/>
        <v>0</v>
      </c>
      <c r="H19" s="4" t="str">
        <f t="shared" si="1"/>
        <v>，2568961</v>
      </c>
      <c r="I19" s="4" t="str">
        <f>VLOOKUP(A19,HOP!A:U,21,0)</f>
        <v>直连</v>
      </c>
    </row>
    <row r="20" s="4" customFormat="1" hidden="1" spans="1:9">
      <c r="A20" s="5">
        <v>18020890440</v>
      </c>
      <c r="B20" s="6">
        <v>44711</v>
      </c>
      <c r="C20" s="6">
        <v>44712</v>
      </c>
      <c r="D20" s="4">
        <v>99</v>
      </c>
      <c r="E20" s="4" t="str">
        <f>VLOOKUP(A20,HOP!A:L,12,0)</f>
        <v>99.00</v>
      </c>
      <c r="F20" s="4" t="str">
        <f>VLOOKUP(A20,HOP!A:C,3,0)</f>
        <v>2568984</v>
      </c>
      <c r="G20" s="4">
        <f t="shared" si="0"/>
        <v>0</v>
      </c>
      <c r="H20" s="4" t="str">
        <f t="shared" si="1"/>
        <v>，2568984</v>
      </c>
      <c r="I20" s="4" t="str">
        <f>VLOOKUP(A20,HOP!A:U,21,0)</f>
        <v>直连</v>
      </c>
    </row>
    <row r="21" s="4" customFormat="1" hidden="1" spans="1:9">
      <c r="A21" s="5">
        <v>18020918702</v>
      </c>
      <c r="B21" s="6">
        <v>44711</v>
      </c>
      <c r="C21" s="6">
        <v>44712</v>
      </c>
      <c r="D21" s="4">
        <v>99</v>
      </c>
      <c r="E21" s="4" t="str">
        <f>VLOOKUP(A21,HOP!A:L,12,0)</f>
        <v>99.00</v>
      </c>
      <c r="F21" s="4" t="str">
        <f>VLOOKUP(A21,HOP!A:C,3,0)</f>
        <v>2569002</v>
      </c>
      <c r="G21" s="4">
        <f t="shared" si="0"/>
        <v>0</v>
      </c>
      <c r="H21" s="4" t="str">
        <f t="shared" si="1"/>
        <v>，2569002</v>
      </c>
      <c r="I21" s="4" t="str">
        <f>VLOOKUP(A21,HOP!A:U,21,0)</f>
        <v>直连</v>
      </c>
    </row>
    <row r="22" s="4" customFormat="1" hidden="1" spans="1:9">
      <c r="A22" s="5">
        <v>18020926459</v>
      </c>
      <c r="B22" s="6">
        <v>44711</v>
      </c>
      <c r="C22" s="6">
        <v>44712</v>
      </c>
      <c r="D22" s="4">
        <v>76</v>
      </c>
      <c r="E22" s="4" t="str">
        <f>VLOOKUP(A22,HOP!A:L,12,0)</f>
        <v>76.00</v>
      </c>
      <c r="F22" s="4" t="str">
        <f>VLOOKUP(A22,HOP!A:C,3,0)</f>
        <v>2569008</v>
      </c>
      <c r="G22" s="4">
        <f t="shared" si="0"/>
        <v>0</v>
      </c>
      <c r="H22" s="4" t="str">
        <f t="shared" si="1"/>
        <v>，2569008</v>
      </c>
      <c r="I22" s="4" t="str">
        <f>VLOOKUP(A22,HOP!A:U,21,0)</f>
        <v>直连</v>
      </c>
    </row>
    <row r="23" s="4" customFormat="1" hidden="1" spans="1:9">
      <c r="A23" s="5">
        <v>18021005785</v>
      </c>
      <c r="B23" s="6">
        <v>44711</v>
      </c>
      <c r="C23" s="6">
        <v>44712</v>
      </c>
      <c r="D23" s="4">
        <v>161</v>
      </c>
      <c r="E23" s="4" t="str">
        <f>VLOOKUP(A23,HOP!A:L,12,0)</f>
        <v>161.00</v>
      </c>
      <c r="F23" s="4" t="str">
        <f>VLOOKUP(A23,HOP!A:C,3,0)</f>
        <v>2569068</v>
      </c>
      <c r="G23" s="4">
        <f t="shared" si="0"/>
        <v>0</v>
      </c>
      <c r="H23" s="4" t="str">
        <f t="shared" si="1"/>
        <v>，2569068</v>
      </c>
      <c r="I23" s="4" t="str">
        <f>VLOOKUP(A23,HOP!A:U,21,0)</f>
        <v>直连</v>
      </c>
    </row>
    <row r="24" s="4" customFormat="1" hidden="1" spans="1:9">
      <c r="A24" s="5">
        <v>18021033214</v>
      </c>
      <c r="B24" s="6">
        <v>44711</v>
      </c>
      <c r="C24" s="6">
        <v>44712</v>
      </c>
      <c r="D24" s="4">
        <v>326</v>
      </c>
      <c r="E24" s="4" t="str">
        <f>VLOOKUP(A24,HOP!A:L,12,0)</f>
        <v>326.00</v>
      </c>
      <c r="F24" s="4" t="str">
        <f>VLOOKUP(A24,HOP!A:C,3,0)</f>
        <v>2569082</v>
      </c>
      <c r="G24" s="4">
        <f t="shared" si="0"/>
        <v>0</v>
      </c>
      <c r="H24" s="4" t="str">
        <f t="shared" si="1"/>
        <v>，2569082</v>
      </c>
      <c r="I24" s="4" t="str">
        <f>VLOOKUP(A24,HOP!A:U,21,0)</f>
        <v>直连</v>
      </c>
    </row>
    <row r="25" s="4" customFormat="1" hidden="1" spans="1:9">
      <c r="A25" s="5">
        <v>18021033540</v>
      </c>
      <c r="B25" s="6">
        <v>44711</v>
      </c>
      <c r="C25" s="6">
        <v>44712</v>
      </c>
      <c r="D25" s="4">
        <v>190</v>
      </c>
      <c r="E25" s="4" t="str">
        <f>VLOOKUP(A25,HOP!A:L,12,0)</f>
        <v>190.00</v>
      </c>
      <c r="F25" s="4" t="str">
        <f>VLOOKUP(A25,HOP!A:C,3,0)</f>
        <v>2569083</v>
      </c>
      <c r="G25" s="4">
        <f t="shared" si="0"/>
        <v>0</v>
      </c>
      <c r="H25" s="4" t="str">
        <f t="shared" si="1"/>
        <v>，2569083</v>
      </c>
      <c r="I25" s="4" t="str">
        <f>VLOOKUP(A25,HOP!A:U,21,0)</f>
        <v>直连</v>
      </c>
    </row>
    <row r="26" s="4" customFormat="1" hidden="1" spans="1:9">
      <c r="A26" s="5">
        <v>18021042980</v>
      </c>
      <c r="B26" s="6">
        <v>44711</v>
      </c>
      <c r="C26" s="6">
        <v>44712</v>
      </c>
      <c r="D26" s="4">
        <v>122</v>
      </c>
      <c r="E26" s="4" t="str">
        <f>VLOOKUP(A26,HOP!A:L,12,0)</f>
        <v>122.00</v>
      </c>
      <c r="F26" s="4" t="str">
        <f>VLOOKUP(A26,HOP!A:C,3,0)</f>
        <v>2569092</v>
      </c>
      <c r="G26" s="4">
        <f t="shared" si="0"/>
        <v>0</v>
      </c>
      <c r="H26" s="4" t="str">
        <f t="shared" si="1"/>
        <v>，2569092</v>
      </c>
      <c r="I26" s="4" t="str">
        <f>VLOOKUP(A26,HOP!A:U,21,0)</f>
        <v>直连</v>
      </c>
    </row>
    <row r="27" s="4" customFormat="1" hidden="1" spans="1:9">
      <c r="A27" s="5">
        <v>18021080287</v>
      </c>
      <c r="B27" s="6">
        <v>44711</v>
      </c>
      <c r="C27" s="6">
        <v>44712</v>
      </c>
      <c r="D27" s="4">
        <v>0</v>
      </c>
      <c r="E27" s="4" t="str">
        <f>VLOOKUP(A27,HOP!A:L,12,0)</f>
        <v>0.00</v>
      </c>
      <c r="F27" s="4" t="str">
        <f>VLOOKUP(A27,HOP!A:C,3,0)</f>
        <v>2569113</v>
      </c>
      <c r="G27" s="4">
        <f t="shared" si="0"/>
        <v>0</v>
      </c>
      <c r="H27" s="4" t="str">
        <f t="shared" si="1"/>
        <v>，2569113</v>
      </c>
      <c r="I27" s="4" t="str">
        <f>VLOOKUP(A27,HOP!A:U,21,0)</f>
        <v>直连</v>
      </c>
    </row>
    <row r="28" s="4" customFormat="1" hidden="1" spans="1:9">
      <c r="A28" s="5">
        <v>18021119602</v>
      </c>
      <c r="B28" s="6">
        <v>44711</v>
      </c>
      <c r="C28" s="6">
        <v>44712</v>
      </c>
      <c r="D28" s="4">
        <v>184</v>
      </c>
      <c r="E28" s="4" t="str">
        <f>VLOOKUP(A28,HOP!A:L,12,0)</f>
        <v>184.00</v>
      </c>
      <c r="F28" s="4" t="str">
        <f>VLOOKUP(A28,HOP!A:C,3,0)</f>
        <v>2569147</v>
      </c>
      <c r="G28" s="4">
        <f t="shared" si="0"/>
        <v>0</v>
      </c>
      <c r="H28" s="4" t="str">
        <f t="shared" si="1"/>
        <v>，2569147</v>
      </c>
      <c r="I28" s="4" t="str">
        <f>VLOOKUP(A28,HOP!A:U,21,0)</f>
        <v>直连</v>
      </c>
    </row>
    <row r="29" s="4" customFormat="1" hidden="1" spans="1:9">
      <c r="A29" s="5">
        <v>18021123231</v>
      </c>
      <c r="B29" s="6">
        <v>44711</v>
      </c>
      <c r="C29" s="6">
        <v>44712</v>
      </c>
      <c r="D29" s="4">
        <v>90</v>
      </c>
      <c r="E29" s="4" t="str">
        <f>VLOOKUP(A29,HOP!A:L,12,0)</f>
        <v>90.00</v>
      </c>
      <c r="F29" s="4" t="str">
        <f>VLOOKUP(A29,HOP!A:C,3,0)</f>
        <v>2569150</v>
      </c>
      <c r="G29" s="4">
        <f t="shared" si="0"/>
        <v>0</v>
      </c>
      <c r="H29" s="4" t="str">
        <f t="shared" si="1"/>
        <v>，2569150</v>
      </c>
      <c r="I29" s="4" t="str">
        <f>VLOOKUP(A29,HOP!A:U,21,0)</f>
        <v>直连</v>
      </c>
    </row>
    <row r="30" s="4" customFormat="1" hidden="1" spans="1:9">
      <c r="A30" s="5">
        <v>18021125687</v>
      </c>
      <c r="B30" s="6">
        <v>44711</v>
      </c>
      <c r="C30" s="6">
        <v>44712</v>
      </c>
      <c r="D30" s="4">
        <v>90</v>
      </c>
      <c r="E30" s="4" t="str">
        <f>VLOOKUP(A30,HOP!A:L,12,0)</f>
        <v>90.00</v>
      </c>
      <c r="F30" s="4" t="str">
        <f>VLOOKUP(A30,HOP!A:C,3,0)</f>
        <v>2569154</v>
      </c>
      <c r="G30" s="4">
        <f t="shared" si="0"/>
        <v>0</v>
      </c>
      <c r="H30" s="4" t="str">
        <f t="shared" si="1"/>
        <v>，2569154</v>
      </c>
      <c r="I30" s="4" t="str">
        <f>VLOOKUP(A30,HOP!A:U,21,0)</f>
        <v>直连</v>
      </c>
    </row>
    <row r="31" s="4" customFormat="1" hidden="1" spans="1:9">
      <c r="A31" s="5">
        <v>18021124397</v>
      </c>
      <c r="B31" s="6">
        <v>44711</v>
      </c>
      <c r="C31" s="6">
        <v>44712</v>
      </c>
      <c r="D31" s="4">
        <v>63</v>
      </c>
      <c r="E31" s="4" t="str">
        <f>VLOOKUP(A31,HOP!A:L,12,0)</f>
        <v>63.00</v>
      </c>
      <c r="F31" s="4" t="str">
        <f>VLOOKUP(A31,HOP!A:C,3,0)</f>
        <v>2569156</v>
      </c>
      <c r="G31" s="4">
        <f t="shared" si="0"/>
        <v>0</v>
      </c>
      <c r="H31" s="4" t="str">
        <f t="shared" si="1"/>
        <v>，2569156</v>
      </c>
      <c r="I31" s="4" t="str">
        <f>VLOOKUP(A31,HOP!A:U,21,0)</f>
        <v>直连</v>
      </c>
    </row>
    <row r="32" s="4" customFormat="1" hidden="1" spans="1:9">
      <c r="A32" s="5">
        <v>18021142028</v>
      </c>
      <c r="B32" s="6">
        <v>44711</v>
      </c>
      <c r="C32" s="6">
        <v>44712</v>
      </c>
      <c r="D32" s="4">
        <v>177</v>
      </c>
      <c r="E32" s="4" t="str">
        <f>VLOOKUP(A32,HOP!A:L,12,0)</f>
        <v>177.00</v>
      </c>
      <c r="F32" s="4" t="str">
        <f>VLOOKUP(A32,HOP!A:C,3,0)</f>
        <v>2569174</v>
      </c>
      <c r="G32" s="4">
        <f t="shared" si="0"/>
        <v>0</v>
      </c>
      <c r="H32" s="4" t="str">
        <f t="shared" si="1"/>
        <v>，2569174</v>
      </c>
      <c r="I32" s="4" t="str">
        <f>VLOOKUP(A32,HOP!A:U,21,0)</f>
        <v>直连</v>
      </c>
    </row>
    <row r="33" s="4" customFormat="1" hidden="1" spans="1:9">
      <c r="A33" s="5">
        <v>18021152466</v>
      </c>
      <c r="B33" s="6">
        <v>44711</v>
      </c>
      <c r="C33" s="6">
        <v>44712</v>
      </c>
      <c r="D33" s="4">
        <v>189</v>
      </c>
      <c r="E33" s="4" t="str">
        <f>VLOOKUP(A33,HOP!A:L,12,0)</f>
        <v>189.00</v>
      </c>
      <c r="F33" s="4" t="str">
        <f>VLOOKUP(A33,HOP!A:C,3,0)</f>
        <v>2569184</v>
      </c>
      <c r="G33" s="4">
        <f t="shared" si="0"/>
        <v>0</v>
      </c>
      <c r="H33" s="4" t="str">
        <f t="shared" si="1"/>
        <v>，2569184</v>
      </c>
      <c r="I33" s="4" t="str">
        <f>VLOOKUP(A33,HOP!A:U,21,0)</f>
        <v>直连</v>
      </c>
    </row>
    <row r="34" s="4" customFormat="1" hidden="1" spans="1:9">
      <c r="A34" s="5">
        <v>18021165129</v>
      </c>
      <c r="B34" s="6">
        <v>44711</v>
      </c>
      <c r="C34" s="6">
        <v>44712</v>
      </c>
      <c r="D34" s="4">
        <v>286</v>
      </c>
      <c r="E34" s="4" t="str">
        <f>VLOOKUP(A34,HOP!A:L,12,0)</f>
        <v>286.00</v>
      </c>
      <c r="F34" s="4" t="str">
        <f>VLOOKUP(A34,HOP!A:C,3,0)</f>
        <v>2569200</v>
      </c>
      <c r="G34" s="4">
        <f t="shared" si="0"/>
        <v>0</v>
      </c>
      <c r="H34" s="4" t="str">
        <f t="shared" si="1"/>
        <v>，2569200</v>
      </c>
      <c r="I34" s="4" t="str">
        <f>VLOOKUP(A34,HOP!A:U,21,0)</f>
        <v>直连</v>
      </c>
    </row>
    <row r="35" s="4" customFormat="1" hidden="1" spans="1:9">
      <c r="A35" s="5">
        <v>18021183795</v>
      </c>
      <c r="B35" s="6">
        <v>44711</v>
      </c>
      <c r="C35" s="6">
        <v>44712</v>
      </c>
      <c r="D35" s="4">
        <v>684</v>
      </c>
      <c r="E35" s="4" t="str">
        <f>VLOOKUP(A35,HOP!A:L,12,0)</f>
        <v>684.00</v>
      </c>
      <c r="F35" s="4" t="str">
        <f>VLOOKUP(A35,HOP!A:C,3,0)</f>
        <v>2569212</v>
      </c>
      <c r="G35" s="4">
        <f t="shared" ref="G35:G66" si="2">D35-E35</f>
        <v>0</v>
      </c>
      <c r="H35" s="4" t="str">
        <f t="shared" ref="H35:H66" si="3">$H$1&amp;F35</f>
        <v>，2569212</v>
      </c>
      <c r="I35" s="4" t="str">
        <f>VLOOKUP(A35,HOP!A:U,21,0)</f>
        <v>直连</v>
      </c>
    </row>
    <row r="36" s="4" customFormat="1" hidden="1" spans="1:9">
      <c r="A36" s="5">
        <v>18021190258</v>
      </c>
      <c r="B36" s="6">
        <v>44711</v>
      </c>
      <c r="C36" s="6">
        <v>44712</v>
      </c>
      <c r="D36" s="4">
        <v>99</v>
      </c>
      <c r="E36" s="4" t="str">
        <f>VLOOKUP(A36,HOP!A:L,12,0)</f>
        <v>99.00</v>
      </c>
      <c r="F36" s="4" t="str">
        <f>VLOOKUP(A36,HOP!A:C,3,0)</f>
        <v>2569218</v>
      </c>
      <c r="G36" s="4">
        <f t="shared" si="2"/>
        <v>0</v>
      </c>
      <c r="H36" s="4" t="str">
        <f t="shared" si="3"/>
        <v>，2569218</v>
      </c>
      <c r="I36" s="4" t="str">
        <f>VLOOKUP(A36,HOP!A:U,21,0)</f>
        <v>直连</v>
      </c>
    </row>
    <row r="37" s="4" customFormat="1" hidden="1" spans="1:9">
      <c r="A37" s="5">
        <v>18021247133</v>
      </c>
      <c r="B37" s="6">
        <v>44711</v>
      </c>
      <c r="C37" s="6">
        <v>44712</v>
      </c>
      <c r="D37" s="4">
        <v>149</v>
      </c>
      <c r="E37" s="4" t="str">
        <f>VLOOKUP(A37,HOP!A:L,12,0)</f>
        <v>149.00</v>
      </c>
      <c r="F37" s="4" t="str">
        <f>VLOOKUP(A37,HOP!A:C,3,0)</f>
        <v>2569273</v>
      </c>
      <c r="G37" s="4">
        <f t="shared" si="2"/>
        <v>0</v>
      </c>
      <c r="H37" s="4" t="str">
        <f t="shared" si="3"/>
        <v>，2569273</v>
      </c>
      <c r="I37" s="4" t="str">
        <f>VLOOKUP(A37,HOP!A:U,21,0)</f>
        <v>直连</v>
      </c>
    </row>
    <row r="38" s="4" customFormat="1" hidden="1" spans="1:9">
      <c r="A38" s="5">
        <v>18021298106</v>
      </c>
      <c r="B38" s="6">
        <v>44711</v>
      </c>
      <c r="C38" s="6">
        <v>44712</v>
      </c>
      <c r="D38" s="4">
        <v>0</v>
      </c>
      <c r="E38" s="4" t="str">
        <f>VLOOKUP(A38,HOP!A:L,12,0)</f>
        <v>0.00</v>
      </c>
      <c r="F38" s="4" t="str">
        <f>VLOOKUP(A38,HOP!A:C,3,0)</f>
        <v>2569313</v>
      </c>
      <c r="G38" s="4">
        <f t="shared" si="2"/>
        <v>0</v>
      </c>
      <c r="H38" s="4" t="str">
        <f t="shared" si="3"/>
        <v>，2569313</v>
      </c>
      <c r="I38" s="4" t="str">
        <f>VLOOKUP(A38,HOP!A:U,21,0)</f>
        <v>直连</v>
      </c>
    </row>
    <row r="39" s="4" customFormat="1" hidden="1" spans="1:9">
      <c r="A39" s="5">
        <v>18021374755</v>
      </c>
      <c r="B39" s="6">
        <v>44711</v>
      </c>
      <c r="C39" s="6">
        <v>44712</v>
      </c>
      <c r="D39" s="4">
        <v>117</v>
      </c>
      <c r="E39" s="4" t="str">
        <f>VLOOKUP(A39,HOP!A:L,12,0)</f>
        <v>117.00</v>
      </c>
      <c r="F39" s="4" t="str">
        <f>VLOOKUP(A39,HOP!A:C,3,0)</f>
        <v>2569375</v>
      </c>
      <c r="G39" s="4">
        <f t="shared" si="2"/>
        <v>0</v>
      </c>
      <c r="H39" s="4" t="str">
        <f t="shared" si="3"/>
        <v>，2569375</v>
      </c>
      <c r="I39" s="4" t="str">
        <f>VLOOKUP(A39,HOP!A:U,21,0)</f>
        <v>直连</v>
      </c>
    </row>
    <row r="40" s="4" customFormat="1" hidden="1" spans="1:9">
      <c r="A40" s="5">
        <v>18021379870</v>
      </c>
      <c r="B40" s="6">
        <v>44711</v>
      </c>
      <c r="C40" s="6">
        <v>44712</v>
      </c>
      <c r="D40" s="4">
        <v>120</v>
      </c>
      <c r="E40" s="4" t="str">
        <f>VLOOKUP(A40,HOP!A:L,12,0)</f>
        <v>120.00</v>
      </c>
      <c r="F40" s="4" t="str">
        <f>VLOOKUP(A40,HOP!A:C,3,0)</f>
        <v>2569379</v>
      </c>
      <c r="G40" s="4">
        <f t="shared" si="2"/>
        <v>0</v>
      </c>
      <c r="H40" s="4" t="str">
        <f t="shared" si="3"/>
        <v>，2569379</v>
      </c>
      <c r="I40" s="4" t="str">
        <f>VLOOKUP(A40,HOP!A:U,21,0)</f>
        <v>直连</v>
      </c>
    </row>
    <row r="41" s="4" customFormat="1" hidden="1" spans="1:9">
      <c r="A41" s="5">
        <v>18021402116</v>
      </c>
      <c r="B41" s="6">
        <v>44711</v>
      </c>
      <c r="C41" s="6">
        <v>44712</v>
      </c>
      <c r="D41" s="4">
        <v>90</v>
      </c>
      <c r="E41" s="4" t="str">
        <f>VLOOKUP(A41,HOP!A:L,12,0)</f>
        <v>90.00</v>
      </c>
      <c r="F41" s="4" t="str">
        <f>VLOOKUP(A41,HOP!A:C,3,0)</f>
        <v>2569398</v>
      </c>
      <c r="G41" s="4">
        <f t="shared" si="2"/>
        <v>0</v>
      </c>
      <c r="H41" s="4" t="str">
        <f t="shared" si="3"/>
        <v>，2569398</v>
      </c>
      <c r="I41" s="4" t="str">
        <f>VLOOKUP(A41,HOP!A:U,21,0)</f>
        <v>直连</v>
      </c>
    </row>
    <row r="42" s="4" customFormat="1" hidden="1" spans="1:9">
      <c r="A42" s="5">
        <v>18022449951</v>
      </c>
      <c r="B42" s="6">
        <v>44711</v>
      </c>
      <c r="C42" s="6">
        <v>44712</v>
      </c>
      <c r="D42" s="4">
        <v>219</v>
      </c>
      <c r="E42" s="4" t="str">
        <f>VLOOKUP(A42,HOP!A:L,12,0)</f>
        <v>219.00</v>
      </c>
      <c r="F42" s="4" t="str">
        <f>VLOOKUP(A42,HOP!A:C,3,0)</f>
        <v>2569471</v>
      </c>
      <c r="G42" s="4">
        <f t="shared" si="2"/>
        <v>0</v>
      </c>
      <c r="H42" s="4" t="str">
        <f t="shared" si="3"/>
        <v>，2569471</v>
      </c>
      <c r="I42" s="4" t="str">
        <f>VLOOKUP(A42,HOP!A:U,21,0)</f>
        <v>直连</v>
      </c>
    </row>
    <row r="43" s="4" customFormat="1" hidden="1" spans="1:9">
      <c r="A43" s="5">
        <v>18022496452</v>
      </c>
      <c r="B43" s="6">
        <v>44711</v>
      </c>
      <c r="C43" s="6">
        <v>44712</v>
      </c>
      <c r="D43" s="4">
        <v>284</v>
      </c>
      <c r="E43" s="4" t="str">
        <f>VLOOKUP(A43,HOP!A:L,12,0)</f>
        <v>284.00</v>
      </c>
      <c r="F43" s="4" t="str">
        <f>VLOOKUP(A43,HOP!A:C,3,0)</f>
        <v>2569485</v>
      </c>
      <c r="G43" s="4">
        <f t="shared" si="2"/>
        <v>0</v>
      </c>
      <c r="H43" s="4" t="str">
        <f t="shared" si="3"/>
        <v>，2569485</v>
      </c>
      <c r="I43" s="4" t="str">
        <f>VLOOKUP(A43,HOP!A:U,21,0)</f>
        <v>直连</v>
      </c>
    </row>
    <row r="44" s="4" customFormat="1" hidden="1" spans="1:9">
      <c r="A44" s="5">
        <v>18022712301</v>
      </c>
      <c r="B44" s="6">
        <v>44711</v>
      </c>
      <c r="C44" s="6">
        <v>44712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18022727087</v>
      </c>
      <c r="B45" s="6">
        <v>44711</v>
      </c>
      <c r="C45" s="6">
        <v>44712</v>
      </c>
      <c r="D45" s="4">
        <v>286</v>
      </c>
      <c r="E45" s="4" t="str">
        <f>VLOOKUP(A45,HOP!A:L,12,0)</f>
        <v>286.00</v>
      </c>
      <c r="F45" s="4" t="str">
        <f>VLOOKUP(A45,HOP!A:C,3,0)</f>
        <v>2569556</v>
      </c>
      <c r="G45" s="4">
        <f t="shared" si="2"/>
        <v>0</v>
      </c>
      <c r="H45" s="4" t="str">
        <f t="shared" si="3"/>
        <v>，2569556</v>
      </c>
      <c r="I45" s="4" t="str">
        <f>VLOOKUP(A45,HOP!A:U,21,0)</f>
        <v>直连</v>
      </c>
    </row>
    <row r="46" s="4" customFormat="1" hidden="1" spans="1:9">
      <c r="A46" s="5">
        <v>18022852381</v>
      </c>
      <c r="B46" s="6">
        <v>44711</v>
      </c>
      <c r="C46" s="6">
        <v>44712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18022987114</v>
      </c>
      <c r="B47" s="6">
        <v>44711</v>
      </c>
      <c r="C47" s="6">
        <v>44712</v>
      </c>
      <c r="D47" s="4">
        <v>63</v>
      </c>
      <c r="E47" s="4" t="str">
        <f>VLOOKUP(A47,HOP!A:L,12,0)</f>
        <v>63.00</v>
      </c>
      <c r="F47" s="4" t="str">
        <f>VLOOKUP(A47,HOP!A:C,3,0)</f>
        <v>2569631</v>
      </c>
      <c r="G47" s="4">
        <f t="shared" si="2"/>
        <v>0</v>
      </c>
      <c r="H47" s="4" t="str">
        <f t="shared" si="3"/>
        <v>，2569631</v>
      </c>
      <c r="I47" s="4" t="str">
        <f>VLOOKUP(A47,HOP!A:U,21,0)</f>
        <v>直连</v>
      </c>
    </row>
    <row r="48" s="4" customFormat="1" hidden="1" spans="1:9">
      <c r="A48" s="5">
        <v>18023067867</v>
      </c>
      <c r="B48" s="6">
        <v>44711</v>
      </c>
      <c r="C48" s="6">
        <v>44712</v>
      </c>
      <c r="D48" s="4">
        <v>84</v>
      </c>
      <c r="E48" s="4" t="str">
        <f>VLOOKUP(A48,HOP!A:L,12,0)</f>
        <v>84.00</v>
      </c>
      <c r="F48" s="4" t="str">
        <f>VLOOKUP(A48,HOP!A:C,3,0)</f>
        <v>2569666</v>
      </c>
      <c r="G48" s="4">
        <f t="shared" si="2"/>
        <v>0</v>
      </c>
      <c r="H48" s="4" t="str">
        <f t="shared" si="3"/>
        <v>，2569666</v>
      </c>
      <c r="I48" s="4" t="str">
        <f>VLOOKUP(A48,HOP!A:U,21,0)</f>
        <v>直连</v>
      </c>
    </row>
    <row r="49" s="4" customFormat="1" hidden="1" spans="1:9">
      <c r="A49" s="5">
        <v>18023473759</v>
      </c>
      <c r="B49" s="6">
        <v>44711</v>
      </c>
      <c r="C49" s="6">
        <v>44712</v>
      </c>
      <c r="D49" s="4">
        <v>76</v>
      </c>
      <c r="E49" s="4" t="str">
        <f>VLOOKUP(A49,HOP!A:L,12,0)</f>
        <v>76.00</v>
      </c>
      <c r="F49" s="4" t="str">
        <f>VLOOKUP(A49,HOP!A:C,3,0)</f>
        <v>2569754</v>
      </c>
      <c r="G49" s="4">
        <f t="shared" si="2"/>
        <v>0</v>
      </c>
      <c r="H49" s="4" t="str">
        <f t="shared" si="3"/>
        <v>，2569754</v>
      </c>
      <c r="I49" s="4" t="str">
        <f>VLOOKUP(A49,HOP!A:U,21,0)</f>
        <v>直连</v>
      </c>
    </row>
    <row r="50" s="4" customFormat="1" hidden="1" spans="1:9">
      <c r="A50" s="5">
        <v>18023541736</v>
      </c>
      <c r="B50" s="6">
        <v>44711</v>
      </c>
      <c r="C50" s="6">
        <v>44712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18023572240</v>
      </c>
      <c r="B51" s="6">
        <v>44711</v>
      </c>
      <c r="C51" s="6">
        <v>44712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18023638072</v>
      </c>
      <c r="B52" s="6">
        <v>44711</v>
      </c>
      <c r="C52" s="6">
        <v>44712</v>
      </c>
      <c r="D52" s="4">
        <v>161</v>
      </c>
      <c r="E52" s="4" t="str">
        <f>VLOOKUP(A52,HOP!A:L,12,0)</f>
        <v>161.00</v>
      </c>
      <c r="F52" s="4" t="str">
        <f>VLOOKUP(A52,HOP!A:C,3,0)</f>
        <v>2569802</v>
      </c>
      <c r="G52" s="4">
        <f t="shared" si="2"/>
        <v>0</v>
      </c>
      <c r="H52" s="4" t="str">
        <f t="shared" si="3"/>
        <v>，2569802</v>
      </c>
      <c r="I52" s="4" t="str">
        <f>VLOOKUP(A52,HOP!A:U,21,0)</f>
        <v>直连</v>
      </c>
    </row>
    <row r="53" s="4" customFormat="1" hidden="1" spans="1:9">
      <c r="A53" s="5">
        <v>18023652581</v>
      </c>
      <c r="B53" s="6">
        <v>44711</v>
      </c>
      <c r="C53" s="6">
        <v>44712</v>
      </c>
      <c r="D53" s="4">
        <v>219</v>
      </c>
      <c r="E53" s="4" t="str">
        <f>VLOOKUP(A53,HOP!A:L,12,0)</f>
        <v>219.00</v>
      </c>
      <c r="F53" s="4" t="str">
        <f>VLOOKUP(A53,HOP!A:C,3,0)</f>
        <v>2569805</v>
      </c>
      <c r="G53" s="4">
        <f t="shared" si="2"/>
        <v>0</v>
      </c>
      <c r="H53" s="4" t="str">
        <f t="shared" si="3"/>
        <v>，2569805</v>
      </c>
      <c r="I53" s="4" t="str">
        <f>VLOOKUP(A53,HOP!A:U,21,0)</f>
        <v>直连</v>
      </c>
    </row>
    <row r="54" s="4" customFormat="1" hidden="1" spans="1:9">
      <c r="A54" s="5">
        <v>18023666525</v>
      </c>
      <c r="B54" s="6">
        <v>44711</v>
      </c>
      <c r="C54" s="6">
        <v>44712</v>
      </c>
      <c r="D54" s="4">
        <v>391</v>
      </c>
      <c r="E54" s="4" t="str">
        <f>VLOOKUP(A54,HOP!A:L,12,0)</f>
        <v>391.00</v>
      </c>
      <c r="F54" s="4" t="str">
        <f>VLOOKUP(A54,HOP!A:C,3,0)</f>
        <v>2569808</v>
      </c>
      <c r="G54" s="4">
        <f t="shared" si="2"/>
        <v>0</v>
      </c>
      <c r="H54" s="4" t="str">
        <f t="shared" si="3"/>
        <v>，2569808</v>
      </c>
      <c r="I54" s="4" t="str">
        <f>VLOOKUP(A54,HOP!A:U,21,0)</f>
        <v>直连</v>
      </c>
    </row>
    <row r="55" s="4" customFormat="1" hidden="1" spans="1:9">
      <c r="A55" s="5">
        <v>18023857293</v>
      </c>
      <c r="B55" s="6">
        <v>44711</v>
      </c>
      <c r="C55" s="6">
        <v>44712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18023864526</v>
      </c>
      <c r="B56" s="6">
        <v>44711</v>
      </c>
      <c r="C56" s="6">
        <v>44712</v>
      </c>
      <c r="D56" s="4">
        <v>130</v>
      </c>
      <c r="E56" s="4" t="str">
        <f>VLOOKUP(A56,HOP!A:L,12,0)</f>
        <v>130.00</v>
      </c>
      <c r="F56" s="4" t="str">
        <f>VLOOKUP(A56,HOP!A:C,3,0)</f>
        <v>2569869</v>
      </c>
      <c r="G56" s="4">
        <f t="shared" si="2"/>
        <v>0</v>
      </c>
      <c r="H56" s="4" t="str">
        <f t="shared" si="3"/>
        <v>，2569869</v>
      </c>
      <c r="I56" s="4" t="str">
        <f>VLOOKUP(A56,HOP!A:U,21,0)</f>
        <v>直连</v>
      </c>
    </row>
    <row r="57" s="4" customFormat="1" hidden="1" spans="1:9">
      <c r="A57" s="5">
        <v>18023917520</v>
      </c>
      <c r="B57" s="6">
        <v>44711</v>
      </c>
      <c r="C57" s="6">
        <v>44712</v>
      </c>
      <c r="D57" s="4">
        <v>161</v>
      </c>
      <c r="E57" s="4" t="str">
        <f>VLOOKUP(A57,HOP!A:L,12,0)</f>
        <v>161.00</v>
      </c>
      <c r="F57" s="4" t="str">
        <f>VLOOKUP(A57,HOP!A:C,3,0)</f>
        <v>2569895</v>
      </c>
      <c r="G57" s="4">
        <f t="shared" si="2"/>
        <v>0</v>
      </c>
      <c r="H57" s="4" t="str">
        <f t="shared" si="3"/>
        <v>，2569895</v>
      </c>
      <c r="I57" s="4" t="str">
        <f>VLOOKUP(A57,HOP!A:U,21,0)</f>
        <v>直连</v>
      </c>
    </row>
    <row r="58" s="4" customFormat="1" hidden="1" spans="1:9">
      <c r="A58" s="5">
        <v>18023945857</v>
      </c>
      <c r="B58" s="6">
        <v>44711</v>
      </c>
      <c r="C58" s="6">
        <v>44712</v>
      </c>
      <c r="D58" s="4">
        <v>118</v>
      </c>
      <c r="E58" s="4" t="str">
        <f>VLOOKUP(A58,HOP!A:L,12,0)</f>
        <v>118.00</v>
      </c>
      <c r="F58" s="4" t="str">
        <f>VLOOKUP(A58,HOP!A:C,3,0)</f>
        <v>2569906</v>
      </c>
      <c r="G58" s="4">
        <f t="shared" si="2"/>
        <v>0</v>
      </c>
      <c r="H58" s="4" t="str">
        <f t="shared" si="3"/>
        <v>，2569906</v>
      </c>
      <c r="I58" s="4" t="str">
        <f>VLOOKUP(A58,HOP!A:U,21,0)</f>
        <v>直连</v>
      </c>
    </row>
    <row r="59" s="4" customFormat="1" hidden="1" spans="1:9">
      <c r="A59" s="5">
        <v>18024008147</v>
      </c>
      <c r="B59" s="6">
        <v>44711</v>
      </c>
      <c r="C59" s="6">
        <v>44712</v>
      </c>
      <c r="D59" s="4">
        <v>191</v>
      </c>
      <c r="E59" s="4" t="str">
        <f>VLOOKUP(A59,HOP!A:L,12,0)</f>
        <v>191.00</v>
      </c>
      <c r="F59" s="4" t="str">
        <f>VLOOKUP(A59,HOP!A:C,3,0)</f>
        <v>2569940</v>
      </c>
      <c r="G59" s="4">
        <f t="shared" si="2"/>
        <v>0</v>
      </c>
      <c r="H59" s="4" t="str">
        <f t="shared" si="3"/>
        <v>，2569940</v>
      </c>
      <c r="I59" s="4" t="str">
        <f>VLOOKUP(A59,HOP!A:U,21,0)</f>
        <v>直连</v>
      </c>
    </row>
    <row r="60" s="4" customFormat="1" hidden="1" spans="1:9">
      <c r="A60" s="5">
        <v>18024026212</v>
      </c>
      <c r="B60" s="6">
        <v>44711</v>
      </c>
      <c r="C60" s="6">
        <v>44712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18024053272</v>
      </c>
      <c r="B61" s="6">
        <v>44711</v>
      </c>
      <c r="C61" s="6">
        <v>44712</v>
      </c>
      <c r="D61" s="4">
        <v>176</v>
      </c>
      <c r="E61" s="4" t="str">
        <f>VLOOKUP(A61,HOP!A:L,12,0)</f>
        <v>176.00</v>
      </c>
      <c r="F61" s="4" t="str">
        <f>VLOOKUP(A61,HOP!A:C,3,0)</f>
        <v>2569975</v>
      </c>
      <c r="G61" s="4">
        <f t="shared" si="2"/>
        <v>0</v>
      </c>
      <c r="H61" s="4" t="str">
        <f t="shared" si="3"/>
        <v>，2569975</v>
      </c>
      <c r="I61" s="4" t="str">
        <f>VLOOKUP(A61,HOP!A:U,21,0)</f>
        <v>直连</v>
      </c>
    </row>
    <row r="62" s="4" customFormat="1" hidden="1" spans="1:9">
      <c r="A62" s="5">
        <v>18024081687</v>
      </c>
      <c r="B62" s="6">
        <v>44711</v>
      </c>
      <c r="C62" s="6">
        <v>44712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18024107679</v>
      </c>
      <c r="B63" s="6">
        <v>44711</v>
      </c>
      <c r="C63" s="6">
        <v>44712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18024124201</v>
      </c>
      <c r="B64" s="6">
        <v>44711</v>
      </c>
      <c r="C64" s="6">
        <v>44712</v>
      </c>
      <c r="D64" s="4">
        <v>239</v>
      </c>
      <c r="E64" s="4" t="str">
        <f>VLOOKUP(A64,HOP!A:L,12,0)</f>
        <v>239.00</v>
      </c>
      <c r="F64" s="4" t="str">
        <f>VLOOKUP(A64,HOP!A:C,3,0)</f>
        <v>2570018</v>
      </c>
      <c r="G64" s="4">
        <f t="shared" si="2"/>
        <v>0</v>
      </c>
      <c r="H64" s="4" t="str">
        <f t="shared" si="3"/>
        <v>，2570018</v>
      </c>
      <c r="I64" s="4" t="str">
        <f>VLOOKUP(A64,HOP!A:U,21,0)</f>
        <v>直连</v>
      </c>
    </row>
    <row r="65" s="4" customFormat="1" hidden="1" spans="1:9">
      <c r="A65" s="5">
        <v>18024131383</v>
      </c>
      <c r="B65" s="6">
        <v>44711</v>
      </c>
      <c r="C65" s="6">
        <v>44712</v>
      </c>
      <c r="D65" s="4">
        <v>98</v>
      </c>
      <c r="E65" s="4" t="str">
        <f>VLOOKUP(A65,HOP!A:L,12,0)</f>
        <v>98.00</v>
      </c>
      <c r="F65" s="4" t="str">
        <f>VLOOKUP(A65,HOP!A:C,3,0)</f>
        <v>2570021</v>
      </c>
      <c r="G65" s="4">
        <f t="shared" si="2"/>
        <v>0</v>
      </c>
      <c r="H65" s="4" t="str">
        <f t="shared" si="3"/>
        <v>，2570021</v>
      </c>
      <c r="I65" s="4" t="str">
        <f>VLOOKUP(A65,HOP!A:U,21,0)</f>
        <v>直连</v>
      </c>
    </row>
    <row r="66" s="4" customFormat="1" hidden="1" spans="1:9">
      <c r="A66" s="5">
        <v>18024164776</v>
      </c>
      <c r="B66" s="6">
        <v>44711</v>
      </c>
      <c r="C66" s="6">
        <v>44712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18025015612</v>
      </c>
      <c r="B67" s="6">
        <v>44711</v>
      </c>
      <c r="C67" s="6">
        <v>44712</v>
      </c>
      <c r="D67" s="4">
        <v>189</v>
      </c>
      <c r="E67" s="4" t="str">
        <f>VLOOKUP(A67,HOP!A:L,12,0)</f>
        <v>189.00</v>
      </c>
      <c r="F67" s="4" t="str">
        <f>VLOOKUP(A67,HOP!A:C,3,0)</f>
        <v>2570092</v>
      </c>
      <c r="G67" s="4">
        <f>D67-E67</f>
        <v>0</v>
      </c>
      <c r="H67" s="4" t="str">
        <f>$H$1&amp;F67</f>
        <v>，2570092</v>
      </c>
      <c r="I67" s="4" t="str">
        <f>VLOOKUP(A67,HOP!A:U,21,0)</f>
        <v>直连</v>
      </c>
    </row>
    <row r="68" s="4" customFormat="1" spans="1:10">
      <c r="A68" s="5">
        <v>17892511627</v>
      </c>
      <c r="B68" s="6">
        <v>44688</v>
      </c>
      <c r="C68" s="6">
        <v>44689</v>
      </c>
      <c r="D68" s="4">
        <v>-1662</v>
      </c>
      <c r="E68" s="4" t="e">
        <f>VLOOKUP(A68,HOP!A:L,12,0)</f>
        <v>#N/A</v>
      </c>
      <c r="F68" s="4">
        <v>2538130</v>
      </c>
      <c r="G68" s="4" t="e">
        <f>D68-E68</f>
        <v>#N/A</v>
      </c>
      <c r="H68" s="4" t="str">
        <f>$H$1&amp;F68</f>
        <v>，2538130</v>
      </c>
      <c r="I68" s="4" t="e">
        <f>VLOOKUP(A68,HOP!A:U,21,0)</f>
        <v>#N/A</v>
      </c>
      <c r="J68" s="4" t="s">
        <v>280</v>
      </c>
    </row>
    <row r="69" s="4" customFormat="1" spans="1:10">
      <c r="A69" s="5">
        <v>17967733725</v>
      </c>
      <c r="B69" s="6">
        <v>44702</v>
      </c>
      <c r="C69" s="6">
        <v>44703</v>
      </c>
      <c r="D69" s="4">
        <v>-111</v>
      </c>
      <c r="E69" s="4" t="e">
        <f>VLOOKUP(A69,HOP!A:L,12,0)</f>
        <v>#N/A</v>
      </c>
      <c r="F69" s="4">
        <v>2558121</v>
      </c>
      <c r="G69" s="4" t="e">
        <f>D69-E69</f>
        <v>#N/A</v>
      </c>
      <c r="H69" s="4" t="str">
        <f>$H$1&amp;F69</f>
        <v>，2558121</v>
      </c>
      <c r="I69" s="4" t="e">
        <f>VLOOKUP(A69,HOP!A:U,21,0)</f>
        <v>#N/A</v>
      </c>
      <c r="J69" s="4" t="s">
        <v>281</v>
      </c>
    </row>
    <row r="70" s="4" customFormat="1" spans="1:10">
      <c r="A70" s="5">
        <v>17992514843</v>
      </c>
      <c r="B70" s="6">
        <v>44709</v>
      </c>
      <c r="C70" s="6">
        <v>44710</v>
      </c>
      <c r="D70" s="4">
        <v>-146</v>
      </c>
      <c r="E70" s="4" t="e">
        <f>VLOOKUP(A70,HOP!A:L,12,0)</f>
        <v>#N/A</v>
      </c>
      <c r="F70" s="4">
        <v>2563551</v>
      </c>
      <c r="G70" s="4" t="e">
        <f>D70-E70</f>
        <v>#N/A</v>
      </c>
      <c r="H70" s="4" t="str">
        <f>$H$1&amp;F70</f>
        <v>，2563551</v>
      </c>
      <c r="I70" s="4" t="e">
        <f>VLOOKUP(A70,HOP!A:U,21,0)</f>
        <v>#N/A</v>
      </c>
      <c r="J70" s="4" t="s">
        <v>282</v>
      </c>
    </row>
    <row r="72" spans="4:4">
      <c r="D72" s="4">
        <f>SUM(D2:D71)</f>
        <v>11682</v>
      </c>
    </row>
    <row r="73" spans="4:4">
      <c r="D73" s="4" t="s">
        <v>283</v>
      </c>
    </row>
    <row r="77" spans="1:3">
      <c r="A77" s="4" t="s">
        <v>284</v>
      </c>
      <c r="C77" s="4">
        <v>11793</v>
      </c>
    </row>
    <row r="78" spans="1:3">
      <c r="A78" s="4" t="s">
        <v>285</v>
      </c>
      <c r="C78" s="4">
        <v>-111</v>
      </c>
    </row>
    <row r="79" spans="1:3">
      <c r="A79" s="4" t="s">
        <v>286</v>
      </c>
      <c r="C79" s="4">
        <f>SUBTOTAL(9,C77:C78)</f>
        <v>11682</v>
      </c>
    </row>
  </sheetData>
  <autoFilter ref="A1:X70">
    <filterColumn colId="3">
      <filters>
        <filter val="90"/>
        <filter val="190"/>
        <filter val="3550"/>
        <filter val="191"/>
        <filter val="391"/>
        <filter val="-111"/>
        <filter val="113"/>
        <filter val="117"/>
        <filter val="98"/>
        <filter val="118"/>
        <filter val="99"/>
        <filter val="219"/>
        <filter val="120"/>
        <filter val="360"/>
        <filter val="161"/>
        <filter val="122"/>
        <filter val="222"/>
        <filter val="-1662"/>
        <filter val="63"/>
        <filter val="326"/>
        <filter val="528"/>
        <filter val="130"/>
        <filter val="135"/>
        <filter val="76"/>
        <filter val="176"/>
        <filter val="177"/>
        <filter val="238"/>
        <filter val="239"/>
        <filter val="84"/>
        <filter val="184"/>
        <filter val="204"/>
        <filter val="284"/>
        <filter val="684"/>
        <filter val="1184"/>
        <filter val="86"/>
        <filter val="286"/>
        <filter val="-146"/>
        <filter val="149"/>
        <filter val="189"/>
      </filters>
    </filterColumn>
    <filterColumn colId="6">
      <filters>
        <filter val="#N/A"/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"/>
  <sheetViews>
    <sheetView workbookViewId="0">
      <selection activeCell="C42" sqref="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287</v>
      </c>
      <c r="B1" s="2" t="s">
        <v>288</v>
      </c>
      <c r="C1" s="2" t="s">
        <v>289</v>
      </c>
      <c r="D1" s="2" t="s">
        <v>290</v>
      </c>
      <c r="E1" s="2" t="s">
        <v>13</v>
      </c>
      <c r="F1" s="2" t="s">
        <v>5</v>
      </c>
      <c r="G1" s="2" t="s">
        <v>6</v>
      </c>
      <c r="H1" s="2" t="s">
        <v>291</v>
      </c>
      <c r="I1" s="2" t="s">
        <v>292</v>
      </c>
      <c r="J1" s="2" t="s">
        <v>293</v>
      </c>
      <c r="K1" s="2" t="s">
        <v>294</v>
      </c>
      <c r="L1" s="2" t="s">
        <v>295</v>
      </c>
      <c r="M1" s="2" t="s">
        <v>296</v>
      </c>
      <c r="N1" s="2" t="s">
        <v>297</v>
      </c>
      <c r="O1" s="2" t="s">
        <v>298</v>
      </c>
      <c r="P1" s="2" t="s">
        <v>299</v>
      </c>
      <c r="Q1" s="2" t="s">
        <v>300</v>
      </c>
      <c r="R1" s="2" t="s">
        <v>301</v>
      </c>
      <c r="S1" s="2" t="s">
        <v>302</v>
      </c>
      <c r="T1" s="2" t="s">
        <v>303</v>
      </c>
      <c r="U1" s="2" t="s">
        <v>304</v>
      </c>
    </row>
    <row r="2" s="1" customFormat="1" spans="1:21">
      <c r="A2" s="3">
        <v>18025015612</v>
      </c>
      <c r="B2" s="1" t="s">
        <v>305</v>
      </c>
      <c r="C2" s="1" t="s">
        <v>306</v>
      </c>
      <c r="D2" s="1" t="s">
        <v>307</v>
      </c>
      <c r="E2" s="1" t="s">
        <v>264</v>
      </c>
      <c r="F2" s="1" t="s">
        <v>305</v>
      </c>
      <c r="G2" s="1" t="s">
        <v>308</v>
      </c>
      <c r="H2" s="1" t="s">
        <v>309</v>
      </c>
      <c r="I2" s="1" t="s">
        <v>310</v>
      </c>
      <c r="J2" s="1" t="s">
        <v>311</v>
      </c>
      <c r="K2" s="1" t="s">
        <v>310</v>
      </c>
      <c r="L2" s="1" t="s">
        <v>310</v>
      </c>
      <c r="M2" s="1" t="s">
        <v>312</v>
      </c>
      <c r="N2" s="1" t="s">
        <v>312</v>
      </c>
      <c r="O2" s="1" t="s">
        <v>313</v>
      </c>
      <c r="P2" s="1" t="s">
        <v>314</v>
      </c>
      <c r="Q2" s="1" t="s">
        <v>315</v>
      </c>
      <c r="R2" s="1" t="s">
        <v>316</v>
      </c>
      <c r="S2" s="1" t="s">
        <v>317</v>
      </c>
      <c r="T2" s="1" t="s">
        <v>318</v>
      </c>
      <c r="U2" s="1" t="s">
        <v>319</v>
      </c>
    </row>
    <row r="3" s="1" customFormat="1" spans="1:21">
      <c r="A3" s="3">
        <v>18024131383</v>
      </c>
      <c r="B3" s="1" t="s">
        <v>305</v>
      </c>
      <c r="C3" s="1" t="s">
        <v>320</v>
      </c>
      <c r="D3" s="1" t="s">
        <v>321</v>
      </c>
      <c r="E3" s="1" t="s">
        <v>257</v>
      </c>
      <c r="F3" s="1" t="s">
        <v>305</v>
      </c>
      <c r="G3" s="1" t="s">
        <v>308</v>
      </c>
      <c r="H3" s="1" t="s">
        <v>309</v>
      </c>
      <c r="I3" s="1" t="s">
        <v>322</v>
      </c>
      <c r="J3" s="1" t="s">
        <v>311</v>
      </c>
      <c r="K3" s="1" t="s">
        <v>322</v>
      </c>
      <c r="L3" s="1" t="s">
        <v>322</v>
      </c>
      <c r="M3" s="1" t="s">
        <v>312</v>
      </c>
      <c r="N3" s="1" t="s">
        <v>312</v>
      </c>
      <c r="O3" s="1" t="s">
        <v>313</v>
      </c>
      <c r="P3" s="1" t="s">
        <v>314</v>
      </c>
      <c r="Q3" s="1" t="s">
        <v>315</v>
      </c>
      <c r="R3" s="1" t="s">
        <v>323</v>
      </c>
      <c r="S3" s="1" t="s">
        <v>317</v>
      </c>
      <c r="T3" s="1" t="s">
        <v>318</v>
      </c>
      <c r="U3" s="1" t="s">
        <v>319</v>
      </c>
    </row>
    <row r="4" s="1" customFormat="1" spans="1:21">
      <c r="A4" s="3">
        <v>18024124201</v>
      </c>
      <c r="B4" s="1" t="s">
        <v>305</v>
      </c>
      <c r="C4" s="1" t="s">
        <v>324</v>
      </c>
      <c r="D4" s="1" t="s">
        <v>325</v>
      </c>
      <c r="E4" s="1" t="s">
        <v>253</v>
      </c>
      <c r="F4" s="1" t="s">
        <v>305</v>
      </c>
      <c r="G4" s="1" t="s">
        <v>308</v>
      </c>
      <c r="H4" s="1" t="s">
        <v>309</v>
      </c>
      <c r="I4" s="1" t="s">
        <v>326</v>
      </c>
      <c r="J4" s="1" t="s">
        <v>311</v>
      </c>
      <c r="K4" s="1" t="s">
        <v>326</v>
      </c>
      <c r="L4" s="1" t="s">
        <v>326</v>
      </c>
      <c r="M4" s="1" t="s">
        <v>312</v>
      </c>
      <c r="N4" s="1" t="s">
        <v>312</v>
      </c>
      <c r="O4" s="1" t="s">
        <v>313</v>
      </c>
      <c r="P4" s="1" t="s">
        <v>314</v>
      </c>
      <c r="Q4" s="1" t="s">
        <v>315</v>
      </c>
      <c r="R4" s="1" t="s">
        <v>327</v>
      </c>
      <c r="S4" s="1" t="s">
        <v>317</v>
      </c>
      <c r="T4" s="1" t="s">
        <v>318</v>
      </c>
      <c r="U4" s="1" t="s">
        <v>319</v>
      </c>
    </row>
    <row r="5" s="1" customFormat="1" spans="1:21">
      <c r="A5" s="3">
        <v>18024053272</v>
      </c>
      <c r="B5" s="1" t="s">
        <v>305</v>
      </c>
      <c r="C5" s="1" t="s">
        <v>328</v>
      </c>
      <c r="D5" s="1" t="s">
        <v>329</v>
      </c>
      <c r="E5" s="1" t="s">
        <v>244</v>
      </c>
      <c r="F5" s="1" t="s">
        <v>305</v>
      </c>
      <c r="G5" s="1" t="s">
        <v>308</v>
      </c>
      <c r="H5" s="1" t="s">
        <v>309</v>
      </c>
      <c r="I5" s="1" t="s">
        <v>330</v>
      </c>
      <c r="J5" s="1" t="s">
        <v>311</v>
      </c>
      <c r="K5" s="1" t="s">
        <v>330</v>
      </c>
      <c r="L5" s="1" t="s">
        <v>330</v>
      </c>
      <c r="M5" s="1" t="s">
        <v>312</v>
      </c>
      <c r="N5" s="1" t="s">
        <v>312</v>
      </c>
      <c r="O5" s="1" t="s">
        <v>313</v>
      </c>
      <c r="P5" s="1" t="s">
        <v>314</v>
      </c>
      <c r="Q5" s="1" t="s">
        <v>315</v>
      </c>
      <c r="R5" s="1" t="s">
        <v>331</v>
      </c>
      <c r="S5" s="1" t="s">
        <v>317</v>
      </c>
      <c r="T5" s="1" t="s">
        <v>318</v>
      </c>
      <c r="U5" s="1" t="s">
        <v>319</v>
      </c>
    </row>
    <row r="6" s="1" customFormat="1" spans="1:21">
      <c r="A6" s="3">
        <v>18024008147</v>
      </c>
      <c r="B6" s="1" t="s">
        <v>305</v>
      </c>
      <c r="C6" s="1" t="s">
        <v>332</v>
      </c>
      <c r="D6" s="1" t="s">
        <v>333</v>
      </c>
      <c r="E6" s="1" t="s">
        <v>236</v>
      </c>
      <c r="F6" s="1" t="s">
        <v>305</v>
      </c>
      <c r="G6" s="1" t="s">
        <v>308</v>
      </c>
      <c r="H6" s="1" t="s">
        <v>309</v>
      </c>
      <c r="I6" s="1" t="s">
        <v>334</v>
      </c>
      <c r="J6" s="1" t="s">
        <v>311</v>
      </c>
      <c r="K6" s="1" t="s">
        <v>334</v>
      </c>
      <c r="L6" s="1" t="s">
        <v>334</v>
      </c>
      <c r="M6" s="1" t="s">
        <v>312</v>
      </c>
      <c r="N6" s="1" t="s">
        <v>312</v>
      </c>
      <c r="O6" s="1" t="s">
        <v>313</v>
      </c>
      <c r="P6" s="1" t="s">
        <v>314</v>
      </c>
      <c r="Q6" s="1" t="s">
        <v>315</v>
      </c>
      <c r="R6" s="1" t="s">
        <v>335</v>
      </c>
      <c r="S6" s="1" t="s">
        <v>317</v>
      </c>
      <c r="T6" s="1" t="s">
        <v>318</v>
      </c>
      <c r="U6" s="1" t="s">
        <v>319</v>
      </c>
    </row>
    <row r="7" s="1" customFormat="1" spans="1:21">
      <c r="A7" s="3">
        <v>18023945857</v>
      </c>
      <c r="B7" s="1" t="s">
        <v>305</v>
      </c>
      <c r="C7" s="1" t="s">
        <v>336</v>
      </c>
      <c r="D7" s="1" t="s">
        <v>337</v>
      </c>
      <c r="E7" s="1" t="s">
        <v>233</v>
      </c>
      <c r="F7" s="1" t="s">
        <v>305</v>
      </c>
      <c r="G7" s="1" t="s">
        <v>308</v>
      </c>
      <c r="H7" s="1" t="s">
        <v>309</v>
      </c>
      <c r="I7" s="1" t="s">
        <v>338</v>
      </c>
      <c r="J7" s="1" t="s">
        <v>311</v>
      </c>
      <c r="K7" s="1" t="s">
        <v>338</v>
      </c>
      <c r="L7" s="1" t="s">
        <v>338</v>
      </c>
      <c r="M7" s="1" t="s">
        <v>312</v>
      </c>
      <c r="N7" s="1" t="s">
        <v>312</v>
      </c>
      <c r="O7" s="1" t="s">
        <v>313</v>
      </c>
      <c r="P7" s="1" t="s">
        <v>314</v>
      </c>
      <c r="Q7" s="1" t="s">
        <v>315</v>
      </c>
      <c r="R7" s="1" t="s">
        <v>339</v>
      </c>
      <c r="S7" s="1" t="s">
        <v>317</v>
      </c>
      <c r="T7" s="1" t="s">
        <v>318</v>
      </c>
      <c r="U7" s="1" t="s">
        <v>319</v>
      </c>
    </row>
    <row r="8" s="1" customFormat="1" spans="1:21">
      <c r="A8" s="3">
        <v>18023917520</v>
      </c>
      <c r="B8" s="1" t="s">
        <v>305</v>
      </c>
      <c r="C8" s="1" t="s">
        <v>340</v>
      </c>
      <c r="D8" s="1" t="s">
        <v>341</v>
      </c>
      <c r="E8" s="1" t="s">
        <v>229</v>
      </c>
      <c r="F8" s="1" t="s">
        <v>305</v>
      </c>
      <c r="G8" s="1" t="s">
        <v>308</v>
      </c>
      <c r="H8" s="1" t="s">
        <v>309</v>
      </c>
      <c r="I8" s="1" t="s">
        <v>342</v>
      </c>
      <c r="J8" s="1" t="s">
        <v>311</v>
      </c>
      <c r="K8" s="1" t="s">
        <v>342</v>
      </c>
      <c r="L8" s="1" t="s">
        <v>342</v>
      </c>
      <c r="M8" s="1" t="s">
        <v>312</v>
      </c>
      <c r="N8" s="1" t="s">
        <v>312</v>
      </c>
      <c r="O8" s="1" t="s">
        <v>313</v>
      </c>
      <c r="P8" s="1" t="s">
        <v>314</v>
      </c>
      <c r="Q8" s="1" t="s">
        <v>315</v>
      </c>
      <c r="R8" s="1" t="s">
        <v>343</v>
      </c>
      <c r="S8" s="1" t="s">
        <v>317</v>
      </c>
      <c r="T8" s="1" t="s">
        <v>318</v>
      </c>
      <c r="U8" s="1" t="s">
        <v>319</v>
      </c>
    </row>
    <row r="9" s="1" customFormat="1" spans="1:21">
      <c r="A9" s="3">
        <v>18023864526</v>
      </c>
      <c r="B9" s="1" t="s">
        <v>305</v>
      </c>
      <c r="C9" s="1" t="s">
        <v>344</v>
      </c>
      <c r="D9" s="1" t="s">
        <v>345</v>
      </c>
      <c r="E9" s="1" t="s">
        <v>226</v>
      </c>
      <c r="F9" s="1" t="s">
        <v>305</v>
      </c>
      <c r="G9" s="1" t="s">
        <v>308</v>
      </c>
      <c r="H9" s="1" t="s">
        <v>309</v>
      </c>
      <c r="I9" s="1" t="s">
        <v>346</v>
      </c>
      <c r="J9" s="1" t="s">
        <v>311</v>
      </c>
      <c r="K9" s="1" t="s">
        <v>346</v>
      </c>
      <c r="L9" s="1" t="s">
        <v>346</v>
      </c>
      <c r="M9" s="1" t="s">
        <v>312</v>
      </c>
      <c r="N9" s="1" t="s">
        <v>312</v>
      </c>
      <c r="O9" s="1" t="s">
        <v>313</v>
      </c>
      <c r="P9" s="1" t="s">
        <v>314</v>
      </c>
      <c r="Q9" s="1" t="s">
        <v>315</v>
      </c>
      <c r="R9" s="1" t="s">
        <v>347</v>
      </c>
      <c r="S9" s="1" t="s">
        <v>317</v>
      </c>
      <c r="T9" s="1" t="s">
        <v>318</v>
      </c>
      <c r="U9" s="1" t="s">
        <v>319</v>
      </c>
    </row>
    <row r="10" s="1" customFormat="1" spans="1:21">
      <c r="A10" s="3">
        <v>18023666525</v>
      </c>
      <c r="B10" s="1" t="s">
        <v>305</v>
      </c>
      <c r="C10" s="1" t="s">
        <v>348</v>
      </c>
      <c r="D10" s="1" t="s">
        <v>349</v>
      </c>
      <c r="E10" s="1" t="s">
        <v>350</v>
      </c>
      <c r="F10" s="1" t="s">
        <v>305</v>
      </c>
      <c r="G10" s="1" t="s">
        <v>308</v>
      </c>
      <c r="H10" s="1" t="s">
        <v>309</v>
      </c>
      <c r="I10" s="1" t="s">
        <v>351</v>
      </c>
      <c r="J10" s="1" t="s">
        <v>311</v>
      </c>
      <c r="K10" s="1" t="s">
        <v>351</v>
      </c>
      <c r="L10" s="1" t="s">
        <v>351</v>
      </c>
      <c r="M10" s="1" t="s">
        <v>312</v>
      </c>
      <c r="N10" s="1" t="s">
        <v>312</v>
      </c>
      <c r="O10" s="1" t="s">
        <v>313</v>
      </c>
      <c r="P10" s="1" t="s">
        <v>314</v>
      </c>
      <c r="Q10" s="1" t="s">
        <v>315</v>
      </c>
      <c r="R10" s="1" t="s">
        <v>352</v>
      </c>
      <c r="S10" s="1" t="s">
        <v>317</v>
      </c>
      <c r="T10" s="1" t="s">
        <v>318</v>
      </c>
      <c r="U10" s="1" t="s">
        <v>319</v>
      </c>
    </row>
    <row r="11" s="1" customFormat="1" spans="1:21">
      <c r="A11" s="3">
        <v>18023652581</v>
      </c>
      <c r="B11" s="1" t="s">
        <v>305</v>
      </c>
      <c r="C11" s="1" t="s">
        <v>353</v>
      </c>
      <c r="D11" s="1" t="s">
        <v>354</v>
      </c>
      <c r="E11" s="1" t="s">
        <v>216</v>
      </c>
      <c r="F11" s="1" t="s">
        <v>305</v>
      </c>
      <c r="G11" s="1" t="s">
        <v>308</v>
      </c>
      <c r="H11" s="1" t="s">
        <v>309</v>
      </c>
      <c r="I11" s="1" t="s">
        <v>355</v>
      </c>
      <c r="J11" s="1" t="s">
        <v>311</v>
      </c>
      <c r="K11" s="1" t="s">
        <v>355</v>
      </c>
      <c r="L11" s="1" t="s">
        <v>355</v>
      </c>
      <c r="M11" s="1" t="s">
        <v>312</v>
      </c>
      <c r="N11" s="1" t="s">
        <v>312</v>
      </c>
      <c r="O11" s="1" t="s">
        <v>313</v>
      </c>
      <c r="P11" s="1" t="s">
        <v>314</v>
      </c>
      <c r="Q11" s="1" t="s">
        <v>315</v>
      </c>
      <c r="R11" s="1" t="s">
        <v>356</v>
      </c>
      <c r="S11" s="1" t="s">
        <v>317</v>
      </c>
      <c r="T11" s="1" t="s">
        <v>318</v>
      </c>
      <c r="U11" s="1" t="s">
        <v>319</v>
      </c>
    </row>
    <row r="12" s="1" customFormat="1" spans="1:21">
      <c r="A12" s="3">
        <v>18023638072</v>
      </c>
      <c r="B12" s="1" t="s">
        <v>305</v>
      </c>
      <c r="C12" s="1" t="s">
        <v>357</v>
      </c>
      <c r="D12" s="1" t="s">
        <v>358</v>
      </c>
      <c r="E12" s="1" t="s">
        <v>213</v>
      </c>
      <c r="F12" s="1" t="s">
        <v>305</v>
      </c>
      <c r="G12" s="1" t="s">
        <v>308</v>
      </c>
      <c r="H12" s="1" t="s">
        <v>309</v>
      </c>
      <c r="I12" s="1" t="s">
        <v>342</v>
      </c>
      <c r="J12" s="1" t="s">
        <v>311</v>
      </c>
      <c r="K12" s="1" t="s">
        <v>342</v>
      </c>
      <c r="L12" s="1" t="s">
        <v>342</v>
      </c>
      <c r="M12" s="1" t="s">
        <v>312</v>
      </c>
      <c r="N12" s="1" t="s">
        <v>312</v>
      </c>
      <c r="O12" s="1" t="s">
        <v>313</v>
      </c>
      <c r="P12" s="1" t="s">
        <v>314</v>
      </c>
      <c r="Q12" s="1" t="s">
        <v>315</v>
      </c>
      <c r="R12" s="1" t="s">
        <v>359</v>
      </c>
      <c r="S12" s="1" t="s">
        <v>317</v>
      </c>
      <c r="T12" s="1" t="s">
        <v>318</v>
      </c>
      <c r="U12" s="1" t="s">
        <v>319</v>
      </c>
    </row>
    <row r="13" s="1" customFormat="1" spans="1:21">
      <c r="A13" s="3">
        <v>18023473759</v>
      </c>
      <c r="B13" s="1" t="s">
        <v>305</v>
      </c>
      <c r="C13" s="1" t="s">
        <v>360</v>
      </c>
      <c r="D13" s="1" t="s">
        <v>361</v>
      </c>
      <c r="E13" s="1" t="s">
        <v>206</v>
      </c>
      <c r="F13" s="1" t="s">
        <v>305</v>
      </c>
      <c r="G13" s="1" t="s">
        <v>308</v>
      </c>
      <c r="H13" s="1" t="s">
        <v>309</v>
      </c>
      <c r="I13" s="1" t="s">
        <v>362</v>
      </c>
      <c r="J13" s="1" t="s">
        <v>311</v>
      </c>
      <c r="K13" s="1" t="s">
        <v>362</v>
      </c>
      <c r="L13" s="1" t="s">
        <v>362</v>
      </c>
      <c r="M13" s="1" t="s">
        <v>312</v>
      </c>
      <c r="N13" s="1" t="s">
        <v>312</v>
      </c>
      <c r="O13" s="1" t="s">
        <v>313</v>
      </c>
      <c r="P13" s="1" t="s">
        <v>314</v>
      </c>
      <c r="Q13" s="1" t="s">
        <v>315</v>
      </c>
      <c r="R13" s="1" t="s">
        <v>363</v>
      </c>
      <c r="S13" s="1" t="s">
        <v>317</v>
      </c>
      <c r="T13" s="1" t="s">
        <v>318</v>
      </c>
      <c r="U13" s="1" t="s">
        <v>319</v>
      </c>
    </row>
    <row r="14" s="1" customFormat="1" spans="1:21">
      <c r="A14" s="3">
        <v>18023067867</v>
      </c>
      <c r="B14" s="1" t="s">
        <v>305</v>
      </c>
      <c r="C14" s="1" t="s">
        <v>364</v>
      </c>
      <c r="D14" s="1" t="s">
        <v>365</v>
      </c>
      <c r="E14" s="1" t="s">
        <v>204</v>
      </c>
      <c r="F14" s="1" t="s">
        <v>305</v>
      </c>
      <c r="G14" s="1" t="s">
        <v>308</v>
      </c>
      <c r="H14" s="1" t="s">
        <v>309</v>
      </c>
      <c r="I14" s="1" t="s">
        <v>366</v>
      </c>
      <c r="J14" s="1" t="s">
        <v>311</v>
      </c>
      <c r="K14" s="1" t="s">
        <v>366</v>
      </c>
      <c r="L14" s="1" t="s">
        <v>366</v>
      </c>
      <c r="M14" s="1" t="s">
        <v>312</v>
      </c>
      <c r="N14" s="1" t="s">
        <v>312</v>
      </c>
      <c r="O14" s="1" t="s">
        <v>313</v>
      </c>
      <c r="P14" s="1" t="s">
        <v>314</v>
      </c>
      <c r="Q14" s="1" t="s">
        <v>315</v>
      </c>
      <c r="R14" s="1" t="s">
        <v>367</v>
      </c>
      <c r="S14" s="1" t="s">
        <v>317</v>
      </c>
      <c r="T14" s="1" t="s">
        <v>318</v>
      </c>
      <c r="U14" s="1" t="s">
        <v>319</v>
      </c>
    </row>
    <row r="15" s="1" customFormat="1" spans="1:21">
      <c r="A15" s="3">
        <v>18022987114</v>
      </c>
      <c r="B15" s="1" t="s">
        <v>305</v>
      </c>
      <c r="C15" s="1" t="s">
        <v>368</v>
      </c>
      <c r="D15" s="1" t="s">
        <v>369</v>
      </c>
      <c r="E15" s="1" t="s">
        <v>200</v>
      </c>
      <c r="F15" s="1" t="s">
        <v>305</v>
      </c>
      <c r="G15" s="1" t="s">
        <v>308</v>
      </c>
      <c r="H15" s="1" t="s">
        <v>309</v>
      </c>
      <c r="I15" s="1" t="s">
        <v>370</v>
      </c>
      <c r="J15" s="1" t="s">
        <v>311</v>
      </c>
      <c r="K15" s="1" t="s">
        <v>370</v>
      </c>
      <c r="L15" s="1" t="s">
        <v>370</v>
      </c>
      <c r="M15" s="1" t="s">
        <v>312</v>
      </c>
      <c r="N15" s="1" t="s">
        <v>312</v>
      </c>
      <c r="O15" s="1" t="s">
        <v>313</v>
      </c>
      <c r="P15" s="1" t="s">
        <v>314</v>
      </c>
      <c r="Q15" s="1" t="s">
        <v>315</v>
      </c>
      <c r="R15" s="1" t="s">
        <v>371</v>
      </c>
      <c r="S15" s="1" t="s">
        <v>317</v>
      </c>
      <c r="T15" s="1" t="s">
        <v>318</v>
      </c>
      <c r="U15" s="1" t="s">
        <v>319</v>
      </c>
    </row>
    <row r="16" s="1" customFormat="1" spans="1:21">
      <c r="A16" s="3">
        <v>18022727087</v>
      </c>
      <c r="B16" s="1" t="s">
        <v>305</v>
      </c>
      <c r="C16" s="1" t="s">
        <v>372</v>
      </c>
      <c r="D16" s="1" t="s">
        <v>373</v>
      </c>
      <c r="E16" s="1" t="s">
        <v>193</v>
      </c>
      <c r="F16" s="1" t="s">
        <v>305</v>
      </c>
      <c r="G16" s="1" t="s">
        <v>308</v>
      </c>
      <c r="H16" s="1" t="s">
        <v>309</v>
      </c>
      <c r="I16" s="1" t="s">
        <v>374</v>
      </c>
      <c r="J16" s="1" t="s">
        <v>311</v>
      </c>
      <c r="K16" s="1" t="s">
        <v>374</v>
      </c>
      <c r="L16" s="1" t="s">
        <v>374</v>
      </c>
      <c r="M16" s="1" t="s">
        <v>312</v>
      </c>
      <c r="N16" s="1" t="s">
        <v>312</v>
      </c>
      <c r="O16" s="1" t="s">
        <v>313</v>
      </c>
      <c r="P16" s="1" t="s">
        <v>314</v>
      </c>
      <c r="Q16" s="1" t="s">
        <v>315</v>
      </c>
      <c r="R16" s="1" t="s">
        <v>375</v>
      </c>
      <c r="S16" s="1" t="s">
        <v>317</v>
      </c>
      <c r="T16" s="1" t="s">
        <v>318</v>
      </c>
      <c r="U16" s="1" t="s">
        <v>319</v>
      </c>
    </row>
    <row r="17" s="1" customFormat="1" spans="1:21">
      <c r="A17" s="3">
        <v>18022496452</v>
      </c>
      <c r="B17" s="1" t="s">
        <v>305</v>
      </c>
      <c r="C17" s="1" t="s">
        <v>376</v>
      </c>
      <c r="D17" s="1" t="s">
        <v>377</v>
      </c>
      <c r="E17" s="1" t="s">
        <v>189</v>
      </c>
      <c r="F17" s="1" t="s">
        <v>305</v>
      </c>
      <c r="G17" s="1" t="s">
        <v>308</v>
      </c>
      <c r="H17" s="1" t="s">
        <v>309</v>
      </c>
      <c r="I17" s="1" t="s">
        <v>378</v>
      </c>
      <c r="J17" s="1" t="s">
        <v>311</v>
      </c>
      <c r="K17" s="1" t="s">
        <v>378</v>
      </c>
      <c r="L17" s="1" t="s">
        <v>378</v>
      </c>
      <c r="M17" s="1" t="s">
        <v>312</v>
      </c>
      <c r="N17" s="1" t="s">
        <v>312</v>
      </c>
      <c r="O17" s="1" t="s">
        <v>313</v>
      </c>
      <c r="P17" s="1" t="s">
        <v>314</v>
      </c>
      <c r="Q17" s="1" t="s">
        <v>315</v>
      </c>
      <c r="R17" s="1" t="s">
        <v>379</v>
      </c>
      <c r="S17" s="1" t="s">
        <v>317</v>
      </c>
      <c r="T17" s="1" t="s">
        <v>318</v>
      </c>
      <c r="U17" s="1" t="s">
        <v>319</v>
      </c>
    </row>
    <row r="18" s="1" customFormat="1" spans="1:21">
      <c r="A18" s="3">
        <v>18022449951</v>
      </c>
      <c r="B18" s="1" t="s">
        <v>305</v>
      </c>
      <c r="C18" s="1" t="s">
        <v>380</v>
      </c>
      <c r="D18" s="1" t="s">
        <v>381</v>
      </c>
      <c r="E18" s="1" t="s">
        <v>185</v>
      </c>
      <c r="F18" s="1" t="s">
        <v>305</v>
      </c>
      <c r="G18" s="1" t="s">
        <v>308</v>
      </c>
      <c r="H18" s="1" t="s">
        <v>309</v>
      </c>
      <c r="I18" s="1" t="s">
        <v>355</v>
      </c>
      <c r="J18" s="1" t="s">
        <v>311</v>
      </c>
      <c r="K18" s="1" t="s">
        <v>355</v>
      </c>
      <c r="L18" s="1" t="s">
        <v>355</v>
      </c>
      <c r="M18" s="1" t="s">
        <v>312</v>
      </c>
      <c r="N18" s="1" t="s">
        <v>312</v>
      </c>
      <c r="O18" s="1" t="s">
        <v>313</v>
      </c>
      <c r="P18" s="1" t="s">
        <v>314</v>
      </c>
      <c r="Q18" s="1" t="s">
        <v>315</v>
      </c>
      <c r="R18" s="1" t="s">
        <v>382</v>
      </c>
      <c r="S18" s="1" t="s">
        <v>317</v>
      </c>
      <c r="T18" s="1" t="s">
        <v>318</v>
      </c>
      <c r="U18" s="1" t="s">
        <v>319</v>
      </c>
    </row>
    <row r="19" s="1" customFormat="1" spans="1:21">
      <c r="A19" s="3">
        <v>18021402116</v>
      </c>
      <c r="B19" s="1" t="s">
        <v>305</v>
      </c>
      <c r="C19" s="1" t="s">
        <v>383</v>
      </c>
      <c r="D19" s="1" t="s">
        <v>384</v>
      </c>
      <c r="E19" s="1" t="s">
        <v>86</v>
      </c>
      <c r="F19" s="1" t="s">
        <v>305</v>
      </c>
      <c r="G19" s="1" t="s">
        <v>308</v>
      </c>
      <c r="H19" s="1" t="s">
        <v>309</v>
      </c>
      <c r="I19" s="1" t="s">
        <v>385</v>
      </c>
      <c r="J19" s="1" t="s">
        <v>311</v>
      </c>
      <c r="K19" s="1" t="s">
        <v>385</v>
      </c>
      <c r="L19" s="1" t="s">
        <v>385</v>
      </c>
      <c r="M19" s="1" t="s">
        <v>312</v>
      </c>
      <c r="N19" s="1" t="s">
        <v>312</v>
      </c>
      <c r="O19" s="1" t="s">
        <v>313</v>
      </c>
      <c r="P19" s="1" t="s">
        <v>314</v>
      </c>
      <c r="Q19" s="1" t="s">
        <v>315</v>
      </c>
      <c r="R19" s="1" t="s">
        <v>386</v>
      </c>
      <c r="S19" s="1" t="s">
        <v>317</v>
      </c>
      <c r="T19" s="1" t="s">
        <v>318</v>
      </c>
      <c r="U19" s="1" t="s">
        <v>319</v>
      </c>
    </row>
    <row r="20" s="1" customFormat="1" spans="1:21">
      <c r="A20" s="3">
        <v>18021379870</v>
      </c>
      <c r="B20" s="1" t="s">
        <v>305</v>
      </c>
      <c r="C20" s="1" t="s">
        <v>387</v>
      </c>
      <c r="D20" s="1" t="s">
        <v>388</v>
      </c>
      <c r="E20" s="1" t="s">
        <v>180</v>
      </c>
      <c r="F20" s="1" t="s">
        <v>305</v>
      </c>
      <c r="G20" s="1" t="s">
        <v>308</v>
      </c>
      <c r="H20" s="1" t="s">
        <v>309</v>
      </c>
      <c r="I20" s="1" t="s">
        <v>389</v>
      </c>
      <c r="J20" s="1" t="s">
        <v>311</v>
      </c>
      <c r="K20" s="1" t="s">
        <v>389</v>
      </c>
      <c r="L20" s="1" t="s">
        <v>389</v>
      </c>
      <c r="M20" s="1" t="s">
        <v>312</v>
      </c>
      <c r="N20" s="1" t="s">
        <v>312</v>
      </c>
      <c r="O20" s="1" t="s">
        <v>313</v>
      </c>
      <c r="P20" s="1" t="s">
        <v>314</v>
      </c>
      <c r="Q20" s="1" t="s">
        <v>315</v>
      </c>
      <c r="R20" s="1" t="s">
        <v>390</v>
      </c>
      <c r="S20" s="1" t="s">
        <v>317</v>
      </c>
      <c r="T20" s="1" t="s">
        <v>318</v>
      </c>
      <c r="U20" s="1" t="s">
        <v>319</v>
      </c>
    </row>
    <row r="21" s="1" customFormat="1" spans="1:21">
      <c r="A21" s="3">
        <v>18021374755</v>
      </c>
      <c r="B21" s="1" t="s">
        <v>305</v>
      </c>
      <c r="C21" s="1" t="s">
        <v>391</v>
      </c>
      <c r="D21" s="1" t="s">
        <v>392</v>
      </c>
      <c r="E21" s="1" t="s">
        <v>175</v>
      </c>
      <c r="F21" s="1" t="s">
        <v>305</v>
      </c>
      <c r="G21" s="1" t="s">
        <v>308</v>
      </c>
      <c r="H21" s="1" t="s">
        <v>309</v>
      </c>
      <c r="I21" s="1" t="s">
        <v>393</v>
      </c>
      <c r="J21" s="1" t="s">
        <v>311</v>
      </c>
      <c r="K21" s="1" t="s">
        <v>393</v>
      </c>
      <c r="L21" s="1" t="s">
        <v>393</v>
      </c>
      <c r="M21" s="1" t="s">
        <v>312</v>
      </c>
      <c r="N21" s="1" t="s">
        <v>312</v>
      </c>
      <c r="O21" s="1" t="s">
        <v>313</v>
      </c>
      <c r="P21" s="1" t="s">
        <v>314</v>
      </c>
      <c r="Q21" s="1" t="s">
        <v>315</v>
      </c>
      <c r="R21" s="1" t="s">
        <v>394</v>
      </c>
      <c r="S21" s="1" t="s">
        <v>317</v>
      </c>
      <c r="T21" s="1" t="s">
        <v>318</v>
      </c>
      <c r="U21" s="1" t="s">
        <v>319</v>
      </c>
    </row>
    <row r="22" s="1" customFormat="1" spans="1:21">
      <c r="A22" s="3">
        <v>18021298106</v>
      </c>
      <c r="B22" s="1" t="s">
        <v>305</v>
      </c>
      <c r="C22" s="1" t="s">
        <v>395</v>
      </c>
      <c r="D22" s="1" t="s">
        <v>396</v>
      </c>
      <c r="E22" s="1" t="s">
        <v>171</v>
      </c>
      <c r="F22" s="1" t="s">
        <v>305</v>
      </c>
      <c r="G22" s="1" t="s">
        <v>308</v>
      </c>
      <c r="H22" s="1" t="s">
        <v>309</v>
      </c>
      <c r="I22" s="1" t="s">
        <v>313</v>
      </c>
      <c r="J22" s="1" t="s">
        <v>311</v>
      </c>
      <c r="K22" s="1" t="s">
        <v>313</v>
      </c>
      <c r="L22" s="1" t="s">
        <v>313</v>
      </c>
      <c r="M22" s="1" t="s">
        <v>312</v>
      </c>
      <c r="N22" s="1" t="s">
        <v>312</v>
      </c>
      <c r="O22" s="1" t="s">
        <v>313</v>
      </c>
      <c r="P22" s="1" t="s">
        <v>314</v>
      </c>
      <c r="Q22" s="1" t="s">
        <v>315</v>
      </c>
      <c r="R22" s="1" t="s">
        <v>397</v>
      </c>
      <c r="S22" s="1" t="s">
        <v>317</v>
      </c>
      <c r="T22" s="1" t="s">
        <v>318</v>
      </c>
      <c r="U22" s="1" t="s">
        <v>319</v>
      </c>
    </row>
    <row r="23" s="1" customFormat="1" spans="1:21">
      <c r="A23" s="3">
        <v>17926662763</v>
      </c>
      <c r="B23" s="1" t="s">
        <v>398</v>
      </c>
      <c r="C23" s="1" t="s">
        <v>399</v>
      </c>
      <c r="D23" s="1" t="s">
        <v>400</v>
      </c>
      <c r="E23" s="1" t="s">
        <v>401</v>
      </c>
      <c r="F23" s="1" t="s">
        <v>305</v>
      </c>
      <c r="G23" s="1" t="s">
        <v>308</v>
      </c>
      <c r="H23" s="1" t="s">
        <v>309</v>
      </c>
      <c r="I23" s="1" t="s">
        <v>402</v>
      </c>
      <c r="J23" s="1" t="s">
        <v>311</v>
      </c>
      <c r="K23" s="1" t="s">
        <v>402</v>
      </c>
      <c r="L23" s="1" t="s">
        <v>402</v>
      </c>
      <c r="M23" s="1" t="s">
        <v>312</v>
      </c>
      <c r="N23" s="1" t="s">
        <v>312</v>
      </c>
      <c r="O23" s="1" t="s">
        <v>313</v>
      </c>
      <c r="P23" s="1" t="s">
        <v>314</v>
      </c>
      <c r="Q23" s="1" t="s">
        <v>315</v>
      </c>
      <c r="R23" s="1" t="s">
        <v>403</v>
      </c>
      <c r="S23" s="1" t="s">
        <v>317</v>
      </c>
      <c r="T23" s="1" t="s">
        <v>318</v>
      </c>
      <c r="U23" s="1" t="s">
        <v>319</v>
      </c>
    </row>
    <row r="24" s="1" customFormat="1" spans="1:21">
      <c r="A24" s="3">
        <v>17878191128</v>
      </c>
      <c r="B24" s="1" t="s">
        <v>404</v>
      </c>
      <c r="C24" s="1" t="s">
        <v>405</v>
      </c>
      <c r="D24" s="1" t="s">
        <v>406</v>
      </c>
      <c r="E24" s="1" t="s">
        <v>407</v>
      </c>
      <c r="F24" s="1" t="s">
        <v>305</v>
      </c>
      <c r="G24" s="1" t="s">
        <v>308</v>
      </c>
      <c r="H24" s="1" t="s">
        <v>309</v>
      </c>
      <c r="I24" s="1" t="s">
        <v>408</v>
      </c>
      <c r="J24" s="1" t="s">
        <v>311</v>
      </c>
      <c r="K24" s="1" t="s">
        <v>408</v>
      </c>
      <c r="L24" s="1" t="s">
        <v>408</v>
      </c>
      <c r="M24" s="1" t="s">
        <v>312</v>
      </c>
      <c r="N24" s="1" t="s">
        <v>312</v>
      </c>
      <c r="O24" s="1" t="s">
        <v>313</v>
      </c>
      <c r="P24" s="1" t="s">
        <v>314</v>
      </c>
      <c r="Q24" s="1" t="s">
        <v>315</v>
      </c>
      <c r="R24" s="1" t="s">
        <v>409</v>
      </c>
      <c r="S24" s="1" t="s">
        <v>317</v>
      </c>
      <c r="T24" s="1" t="s">
        <v>318</v>
      </c>
      <c r="U24" s="1" t="s">
        <v>319</v>
      </c>
    </row>
    <row r="25" s="1" customFormat="1" spans="1:21">
      <c r="A25" s="3">
        <v>18020569482</v>
      </c>
      <c r="B25" s="1" t="s">
        <v>305</v>
      </c>
      <c r="C25" s="1" t="s">
        <v>410</v>
      </c>
      <c r="D25" s="1" t="s">
        <v>411</v>
      </c>
      <c r="E25" s="1" t="s">
        <v>412</v>
      </c>
      <c r="F25" s="1" t="s">
        <v>305</v>
      </c>
      <c r="G25" s="1" t="s">
        <v>308</v>
      </c>
      <c r="H25" s="1" t="s">
        <v>309</v>
      </c>
      <c r="I25" s="1" t="s">
        <v>413</v>
      </c>
      <c r="J25" s="1" t="s">
        <v>311</v>
      </c>
      <c r="K25" s="1" t="s">
        <v>413</v>
      </c>
      <c r="L25" s="1" t="s">
        <v>413</v>
      </c>
      <c r="M25" s="1" t="s">
        <v>312</v>
      </c>
      <c r="N25" s="1" t="s">
        <v>312</v>
      </c>
      <c r="O25" s="1" t="s">
        <v>313</v>
      </c>
      <c r="P25" s="1" t="s">
        <v>314</v>
      </c>
      <c r="Q25" s="1" t="s">
        <v>315</v>
      </c>
      <c r="R25" s="1" t="s">
        <v>414</v>
      </c>
      <c r="S25" s="1" t="s">
        <v>317</v>
      </c>
      <c r="T25" s="1" t="s">
        <v>318</v>
      </c>
      <c r="U25" s="1" t="s">
        <v>319</v>
      </c>
    </row>
    <row r="26" s="1" customFormat="1" spans="1:21">
      <c r="A26" s="3">
        <v>17941853445</v>
      </c>
      <c r="B26" s="1" t="s">
        <v>415</v>
      </c>
      <c r="C26" s="1" t="s">
        <v>416</v>
      </c>
      <c r="D26" s="1" t="s">
        <v>417</v>
      </c>
      <c r="E26" s="1" t="s">
        <v>418</v>
      </c>
      <c r="F26" s="1" t="s">
        <v>305</v>
      </c>
      <c r="G26" s="1" t="s">
        <v>308</v>
      </c>
      <c r="H26" s="1" t="s">
        <v>309</v>
      </c>
      <c r="I26" s="1" t="s">
        <v>419</v>
      </c>
      <c r="J26" s="1" t="s">
        <v>311</v>
      </c>
      <c r="K26" s="1" t="s">
        <v>419</v>
      </c>
      <c r="L26" s="1" t="s">
        <v>419</v>
      </c>
      <c r="M26" s="1" t="s">
        <v>312</v>
      </c>
      <c r="N26" s="1" t="s">
        <v>312</v>
      </c>
      <c r="O26" s="1" t="s">
        <v>313</v>
      </c>
      <c r="P26" s="1" t="s">
        <v>314</v>
      </c>
      <c r="Q26" s="1" t="s">
        <v>315</v>
      </c>
      <c r="R26" s="1" t="s">
        <v>420</v>
      </c>
      <c r="S26" s="1" t="s">
        <v>317</v>
      </c>
      <c r="T26" s="1" t="s">
        <v>318</v>
      </c>
      <c r="U26" s="1" t="s">
        <v>319</v>
      </c>
    </row>
    <row r="27" s="1" customFormat="1" spans="1:21">
      <c r="A27" s="3">
        <v>18021183795</v>
      </c>
      <c r="B27" s="1" t="s">
        <v>305</v>
      </c>
      <c r="C27" s="1" t="s">
        <v>421</v>
      </c>
      <c r="D27" s="1" t="s">
        <v>422</v>
      </c>
      <c r="E27" s="1" t="s">
        <v>161</v>
      </c>
      <c r="F27" s="1" t="s">
        <v>305</v>
      </c>
      <c r="G27" s="1" t="s">
        <v>308</v>
      </c>
      <c r="H27" s="1" t="s">
        <v>309</v>
      </c>
      <c r="I27" s="1" t="s">
        <v>423</v>
      </c>
      <c r="J27" s="1" t="s">
        <v>311</v>
      </c>
      <c r="K27" s="1" t="s">
        <v>423</v>
      </c>
      <c r="L27" s="1" t="s">
        <v>423</v>
      </c>
      <c r="M27" s="1" t="s">
        <v>312</v>
      </c>
      <c r="N27" s="1" t="s">
        <v>312</v>
      </c>
      <c r="O27" s="1" t="s">
        <v>313</v>
      </c>
      <c r="P27" s="1" t="s">
        <v>314</v>
      </c>
      <c r="Q27" s="1" t="s">
        <v>315</v>
      </c>
      <c r="R27" s="1" t="s">
        <v>424</v>
      </c>
      <c r="S27" s="1" t="s">
        <v>317</v>
      </c>
      <c r="T27" s="1" t="s">
        <v>318</v>
      </c>
      <c r="U27" s="1" t="s">
        <v>319</v>
      </c>
    </row>
    <row r="28" s="1" customFormat="1" spans="1:21">
      <c r="A28" s="3">
        <v>18021247133</v>
      </c>
      <c r="B28" s="1" t="s">
        <v>305</v>
      </c>
      <c r="C28" s="1" t="s">
        <v>425</v>
      </c>
      <c r="D28" s="1" t="s">
        <v>426</v>
      </c>
      <c r="E28" s="1" t="s">
        <v>167</v>
      </c>
      <c r="F28" s="1" t="s">
        <v>305</v>
      </c>
      <c r="G28" s="1" t="s">
        <v>308</v>
      </c>
      <c r="H28" s="1" t="s">
        <v>309</v>
      </c>
      <c r="I28" s="1" t="s">
        <v>427</v>
      </c>
      <c r="J28" s="1" t="s">
        <v>311</v>
      </c>
      <c r="K28" s="1" t="s">
        <v>427</v>
      </c>
      <c r="L28" s="1" t="s">
        <v>427</v>
      </c>
      <c r="M28" s="1" t="s">
        <v>312</v>
      </c>
      <c r="N28" s="1" t="s">
        <v>312</v>
      </c>
      <c r="O28" s="1" t="s">
        <v>313</v>
      </c>
      <c r="P28" s="1" t="s">
        <v>314</v>
      </c>
      <c r="Q28" s="1" t="s">
        <v>315</v>
      </c>
      <c r="R28" s="1" t="s">
        <v>428</v>
      </c>
      <c r="S28" s="1" t="s">
        <v>317</v>
      </c>
      <c r="T28" s="1" t="s">
        <v>318</v>
      </c>
      <c r="U28" s="1" t="s">
        <v>319</v>
      </c>
    </row>
    <row r="29" s="1" customFormat="1" spans="1:21">
      <c r="A29" s="3">
        <v>18021142028</v>
      </c>
      <c r="B29" s="1" t="s">
        <v>305</v>
      </c>
      <c r="C29" s="1" t="s">
        <v>429</v>
      </c>
      <c r="D29" s="1" t="s">
        <v>430</v>
      </c>
      <c r="E29" s="1" t="s">
        <v>151</v>
      </c>
      <c r="F29" s="1" t="s">
        <v>305</v>
      </c>
      <c r="G29" s="1" t="s">
        <v>308</v>
      </c>
      <c r="H29" s="1" t="s">
        <v>309</v>
      </c>
      <c r="I29" s="1" t="s">
        <v>431</v>
      </c>
      <c r="J29" s="1" t="s">
        <v>311</v>
      </c>
      <c r="K29" s="1" t="s">
        <v>431</v>
      </c>
      <c r="L29" s="1" t="s">
        <v>431</v>
      </c>
      <c r="M29" s="1" t="s">
        <v>312</v>
      </c>
      <c r="N29" s="1" t="s">
        <v>312</v>
      </c>
      <c r="O29" s="1" t="s">
        <v>313</v>
      </c>
      <c r="P29" s="1" t="s">
        <v>314</v>
      </c>
      <c r="Q29" s="1" t="s">
        <v>315</v>
      </c>
      <c r="R29" s="1" t="s">
        <v>432</v>
      </c>
      <c r="S29" s="1" t="s">
        <v>317</v>
      </c>
      <c r="T29" s="1" t="s">
        <v>318</v>
      </c>
      <c r="U29" s="1" t="s">
        <v>319</v>
      </c>
    </row>
    <row r="30" s="1" customFormat="1" spans="1:21">
      <c r="A30" s="3">
        <v>18021190258</v>
      </c>
      <c r="B30" s="1" t="s">
        <v>305</v>
      </c>
      <c r="C30" s="1" t="s">
        <v>433</v>
      </c>
      <c r="D30" s="1" t="s">
        <v>434</v>
      </c>
      <c r="E30" s="1" t="s">
        <v>163</v>
      </c>
      <c r="F30" s="1" t="s">
        <v>305</v>
      </c>
      <c r="G30" s="1" t="s">
        <v>308</v>
      </c>
      <c r="H30" s="1" t="s">
        <v>309</v>
      </c>
      <c r="I30" s="1" t="s">
        <v>435</v>
      </c>
      <c r="J30" s="1" t="s">
        <v>311</v>
      </c>
      <c r="K30" s="1" t="s">
        <v>435</v>
      </c>
      <c r="L30" s="1" t="s">
        <v>435</v>
      </c>
      <c r="M30" s="1" t="s">
        <v>312</v>
      </c>
      <c r="N30" s="1" t="s">
        <v>312</v>
      </c>
      <c r="O30" s="1" t="s">
        <v>313</v>
      </c>
      <c r="P30" s="1" t="s">
        <v>314</v>
      </c>
      <c r="Q30" s="1" t="s">
        <v>315</v>
      </c>
      <c r="R30" s="1" t="s">
        <v>436</v>
      </c>
      <c r="S30" s="1" t="s">
        <v>317</v>
      </c>
      <c r="T30" s="1" t="s">
        <v>318</v>
      </c>
      <c r="U30" s="1" t="s">
        <v>319</v>
      </c>
    </row>
    <row r="31" s="1" customFormat="1" spans="1:21">
      <c r="A31" s="3">
        <v>18020918702</v>
      </c>
      <c r="B31" s="1" t="s">
        <v>305</v>
      </c>
      <c r="C31" s="1" t="s">
        <v>437</v>
      </c>
      <c r="D31" s="1" t="s">
        <v>434</v>
      </c>
      <c r="E31" s="1" t="s">
        <v>106</v>
      </c>
      <c r="F31" s="1" t="s">
        <v>305</v>
      </c>
      <c r="G31" s="1" t="s">
        <v>308</v>
      </c>
      <c r="H31" s="1" t="s">
        <v>309</v>
      </c>
      <c r="I31" s="1" t="s">
        <v>435</v>
      </c>
      <c r="J31" s="1" t="s">
        <v>311</v>
      </c>
      <c r="K31" s="1" t="s">
        <v>435</v>
      </c>
      <c r="L31" s="1" t="s">
        <v>435</v>
      </c>
      <c r="M31" s="1" t="s">
        <v>312</v>
      </c>
      <c r="N31" s="1" t="s">
        <v>312</v>
      </c>
      <c r="O31" s="1" t="s">
        <v>313</v>
      </c>
      <c r="P31" s="1" t="s">
        <v>314</v>
      </c>
      <c r="Q31" s="1" t="s">
        <v>315</v>
      </c>
      <c r="R31" s="1" t="s">
        <v>438</v>
      </c>
      <c r="S31" s="1" t="s">
        <v>317</v>
      </c>
      <c r="T31" s="1" t="s">
        <v>318</v>
      </c>
      <c r="U31" s="1" t="s">
        <v>319</v>
      </c>
    </row>
    <row r="32" s="1" customFormat="1" spans="1:21">
      <c r="A32" s="3">
        <v>18020890440</v>
      </c>
      <c r="B32" s="1" t="s">
        <v>305</v>
      </c>
      <c r="C32" s="1" t="s">
        <v>439</v>
      </c>
      <c r="D32" s="1" t="s">
        <v>434</v>
      </c>
      <c r="E32" s="1" t="s">
        <v>104</v>
      </c>
      <c r="F32" s="1" t="s">
        <v>305</v>
      </c>
      <c r="G32" s="1" t="s">
        <v>308</v>
      </c>
      <c r="H32" s="1" t="s">
        <v>309</v>
      </c>
      <c r="I32" s="1" t="s">
        <v>435</v>
      </c>
      <c r="J32" s="1" t="s">
        <v>311</v>
      </c>
      <c r="K32" s="1" t="s">
        <v>435</v>
      </c>
      <c r="L32" s="1" t="s">
        <v>435</v>
      </c>
      <c r="M32" s="1" t="s">
        <v>312</v>
      </c>
      <c r="N32" s="1" t="s">
        <v>312</v>
      </c>
      <c r="O32" s="1" t="s">
        <v>313</v>
      </c>
      <c r="P32" s="1" t="s">
        <v>314</v>
      </c>
      <c r="Q32" s="1" t="s">
        <v>315</v>
      </c>
      <c r="R32" s="1" t="s">
        <v>440</v>
      </c>
      <c r="S32" s="1" t="s">
        <v>317</v>
      </c>
      <c r="T32" s="1" t="s">
        <v>318</v>
      </c>
      <c r="U32" s="1" t="s">
        <v>319</v>
      </c>
    </row>
    <row r="33" s="1" customFormat="1" spans="1:21">
      <c r="A33" s="3">
        <v>18020809324</v>
      </c>
      <c r="B33" s="1" t="s">
        <v>305</v>
      </c>
      <c r="C33" s="1" t="s">
        <v>441</v>
      </c>
      <c r="D33" s="1" t="s">
        <v>434</v>
      </c>
      <c r="E33" s="1" t="s">
        <v>98</v>
      </c>
      <c r="F33" s="1" t="s">
        <v>305</v>
      </c>
      <c r="G33" s="1" t="s">
        <v>308</v>
      </c>
      <c r="H33" s="1" t="s">
        <v>309</v>
      </c>
      <c r="I33" s="1" t="s">
        <v>435</v>
      </c>
      <c r="J33" s="1" t="s">
        <v>311</v>
      </c>
      <c r="K33" s="1" t="s">
        <v>435</v>
      </c>
      <c r="L33" s="1" t="s">
        <v>435</v>
      </c>
      <c r="M33" s="1" t="s">
        <v>312</v>
      </c>
      <c r="N33" s="1" t="s">
        <v>312</v>
      </c>
      <c r="O33" s="1" t="s">
        <v>313</v>
      </c>
      <c r="P33" s="1" t="s">
        <v>314</v>
      </c>
      <c r="Q33" s="1" t="s">
        <v>315</v>
      </c>
      <c r="R33" s="1" t="s">
        <v>442</v>
      </c>
      <c r="S33" s="1" t="s">
        <v>317</v>
      </c>
      <c r="T33" s="1" t="s">
        <v>318</v>
      </c>
      <c r="U33" s="1" t="s">
        <v>319</v>
      </c>
    </row>
    <row r="34" s="1" customFormat="1" spans="1:21">
      <c r="A34" s="3">
        <v>18020721307</v>
      </c>
      <c r="B34" s="1" t="s">
        <v>305</v>
      </c>
      <c r="C34" s="1" t="s">
        <v>443</v>
      </c>
      <c r="D34" s="1" t="s">
        <v>434</v>
      </c>
      <c r="E34" s="1" t="s">
        <v>96</v>
      </c>
      <c r="F34" s="1" t="s">
        <v>305</v>
      </c>
      <c r="G34" s="1" t="s">
        <v>308</v>
      </c>
      <c r="H34" s="1" t="s">
        <v>309</v>
      </c>
      <c r="I34" s="1" t="s">
        <v>435</v>
      </c>
      <c r="J34" s="1" t="s">
        <v>311</v>
      </c>
      <c r="K34" s="1" t="s">
        <v>435</v>
      </c>
      <c r="L34" s="1" t="s">
        <v>435</v>
      </c>
      <c r="M34" s="1" t="s">
        <v>312</v>
      </c>
      <c r="N34" s="1" t="s">
        <v>312</v>
      </c>
      <c r="O34" s="1" t="s">
        <v>313</v>
      </c>
      <c r="P34" s="1" t="s">
        <v>314</v>
      </c>
      <c r="Q34" s="1" t="s">
        <v>315</v>
      </c>
      <c r="R34" s="1" t="s">
        <v>444</v>
      </c>
      <c r="S34" s="1" t="s">
        <v>317</v>
      </c>
      <c r="T34" s="1" t="s">
        <v>318</v>
      </c>
      <c r="U34" s="1" t="s">
        <v>319</v>
      </c>
    </row>
    <row r="35" s="1" customFormat="1" spans="1:21">
      <c r="A35" s="3">
        <v>18017954216</v>
      </c>
      <c r="B35" s="1" t="s">
        <v>445</v>
      </c>
      <c r="C35" s="1" t="s">
        <v>446</v>
      </c>
      <c r="D35" s="1" t="s">
        <v>434</v>
      </c>
      <c r="E35" s="1" t="s">
        <v>78</v>
      </c>
      <c r="F35" s="1" t="s">
        <v>305</v>
      </c>
      <c r="G35" s="1" t="s">
        <v>308</v>
      </c>
      <c r="H35" s="1" t="s">
        <v>309</v>
      </c>
      <c r="I35" s="1" t="s">
        <v>435</v>
      </c>
      <c r="J35" s="1" t="s">
        <v>311</v>
      </c>
      <c r="K35" s="1" t="s">
        <v>435</v>
      </c>
      <c r="L35" s="1" t="s">
        <v>435</v>
      </c>
      <c r="M35" s="1" t="s">
        <v>312</v>
      </c>
      <c r="N35" s="1" t="s">
        <v>312</v>
      </c>
      <c r="O35" s="1" t="s">
        <v>313</v>
      </c>
      <c r="P35" s="1" t="s">
        <v>314</v>
      </c>
      <c r="Q35" s="1" t="s">
        <v>315</v>
      </c>
      <c r="R35" s="1" t="s">
        <v>447</v>
      </c>
      <c r="S35" s="1" t="s">
        <v>317</v>
      </c>
      <c r="T35" s="1" t="s">
        <v>318</v>
      </c>
      <c r="U35" s="1" t="s">
        <v>319</v>
      </c>
    </row>
    <row r="36" s="1" customFormat="1" spans="1:21">
      <c r="A36" s="3">
        <v>18020647563</v>
      </c>
      <c r="B36" s="1" t="s">
        <v>305</v>
      </c>
      <c r="C36" s="1" t="s">
        <v>448</v>
      </c>
      <c r="D36" s="1" t="s">
        <v>373</v>
      </c>
      <c r="E36" s="1" t="s">
        <v>94</v>
      </c>
      <c r="F36" s="1" t="s">
        <v>305</v>
      </c>
      <c r="G36" s="1" t="s">
        <v>308</v>
      </c>
      <c r="H36" s="1" t="s">
        <v>309</v>
      </c>
      <c r="I36" s="1" t="s">
        <v>313</v>
      </c>
      <c r="J36" s="1" t="s">
        <v>311</v>
      </c>
      <c r="K36" s="1" t="s">
        <v>313</v>
      </c>
      <c r="L36" s="1" t="s">
        <v>313</v>
      </c>
      <c r="M36" s="1" t="s">
        <v>312</v>
      </c>
      <c r="N36" s="1" t="s">
        <v>312</v>
      </c>
      <c r="O36" s="1" t="s">
        <v>313</v>
      </c>
      <c r="P36" s="1" t="s">
        <v>314</v>
      </c>
      <c r="Q36" s="1" t="s">
        <v>315</v>
      </c>
      <c r="R36" s="1" t="s">
        <v>449</v>
      </c>
      <c r="S36" s="1" t="s">
        <v>317</v>
      </c>
      <c r="T36" s="1" t="s">
        <v>318</v>
      </c>
      <c r="U36" s="1" t="s">
        <v>319</v>
      </c>
    </row>
    <row r="37" s="1" customFormat="1" spans="1:21">
      <c r="A37" s="3">
        <v>18021165129</v>
      </c>
      <c r="B37" s="1" t="s">
        <v>305</v>
      </c>
      <c r="C37" s="1" t="s">
        <v>450</v>
      </c>
      <c r="D37" s="1" t="s">
        <v>373</v>
      </c>
      <c r="E37" s="1" t="s">
        <v>157</v>
      </c>
      <c r="F37" s="1" t="s">
        <v>305</v>
      </c>
      <c r="G37" s="1" t="s">
        <v>308</v>
      </c>
      <c r="H37" s="1" t="s">
        <v>309</v>
      </c>
      <c r="I37" s="1" t="s">
        <v>374</v>
      </c>
      <c r="J37" s="1" t="s">
        <v>311</v>
      </c>
      <c r="K37" s="1" t="s">
        <v>374</v>
      </c>
      <c r="L37" s="1" t="s">
        <v>374</v>
      </c>
      <c r="M37" s="1" t="s">
        <v>312</v>
      </c>
      <c r="N37" s="1" t="s">
        <v>312</v>
      </c>
      <c r="O37" s="1" t="s">
        <v>313</v>
      </c>
      <c r="P37" s="1" t="s">
        <v>314</v>
      </c>
      <c r="Q37" s="1" t="s">
        <v>315</v>
      </c>
      <c r="R37" s="1" t="s">
        <v>451</v>
      </c>
      <c r="S37" s="1" t="s">
        <v>317</v>
      </c>
      <c r="T37" s="1" t="s">
        <v>318</v>
      </c>
      <c r="U37" s="1" t="s">
        <v>319</v>
      </c>
    </row>
    <row r="38" s="1" customFormat="1" spans="1:21">
      <c r="A38" s="3">
        <v>18021033214</v>
      </c>
      <c r="B38" s="1" t="s">
        <v>305</v>
      </c>
      <c r="C38" s="1" t="s">
        <v>452</v>
      </c>
      <c r="D38" s="1" t="s">
        <v>453</v>
      </c>
      <c r="E38" s="1" t="s">
        <v>118</v>
      </c>
      <c r="F38" s="1" t="s">
        <v>305</v>
      </c>
      <c r="G38" s="1" t="s">
        <v>308</v>
      </c>
      <c r="H38" s="1" t="s">
        <v>309</v>
      </c>
      <c r="I38" s="1" t="s">
        <v>454</v>
      </c>
      <c r="J38" s="1" t="s">
        <v>311</v>
      </c>
      <c r="K38" s="1" t="s">
        <v>454</v>
      </c>
      <c r="L38" s="1" t="s">
        <v>454</v>
      </c>
      <c r="M38" s="1" t="s">
        <v>312</v>
      </c>
      <c r="N38" s="1" t="s">
        <v>312</v>
      </c>
      <c r="O38" s="1" t="s">
        <v>313</v>
      </c>
      <c r="P38" s="1" t="s">
        <v>314</v>
      </c>
      <c r="Q38" s="1" t="s">
        <v>315</v>
      </c>
      <c r="R38" s="1" t="s">
        <v>455</v>
      </c>
      <c r="S38" s="1" t="s">
        <v>317</v>
      </c>
      <c r="T38" s="1" t="s">
        <v>318</v>
      </c>
      <c r="U38" s="1" t="s">
        <v>319</v>
      </c>
    </row>
    <row r="39" s="1" customFormat="1" spans="1:21">
      <c r="A39" s="3">
        <v>18020847026</v>
      </c>
      <c r="B39" s="1" t="s">
        <v>305</v>
      </c>
      <c r="C39" s="1" t="s">
        <v>456</v>
      </c>
      <c r="D39" s="1" t="s">
        <v>457</v>
      </c>
      <c r="E39" s="1" t="s">
        <v>102</v>
      </c>
      <c r="F39" s="1" t="s">
        <v>305</v>
      </c>
      <c r="G39" s="1" t="s">
        <v>308</v>
      </c>
      <c r="H39" s="1" t="s">
        <v>309</v>
      </c>
      <c r="I39" s="1" t="s">
        <v>458</v>
      </c>
      <c r="J39" s="1" t="s">
        <v>311</v>
      </c>
      <c r="K39" s="1" t="s">
        <v>458</v>
      </c>
      <c r="L39" s="1" t="s">
        <v>458</v>
      </c>
      <c r="M39" s="1" t="s">
        <v>312</v>
      </c>
      <c r="N39" s="1" t="s">
        <v>312</v>
      </c>
      <c r="O39" s="1" t="s">
        <v>313</v>
      </c>
      <c r="P39" s="1" t="s">
        <v>314</v>
      </c>
      <c r="Q39" s="1" t="s">
        <v>315</v>
      </c>
      <c r="R39" s="1" t="s">
        <v>459</v>
      </c>
      <c r="S39" s="1" t="s">
        <v>317</v>
      </c>
      <c r="T39" s="1" t="s">
        <v>318</v>
      </c>
      <c r="U39" s="1" t="s">
        <v>319</v>
      </c>
    </row>
    <row r="40" s="1" customFormat="1" spans="1:21">
      <c r="A40" s="3">
        <v>18021124397</v>
      </c>
      <c r="B40" s="1" t="s">
        <v>305</v>
      </c>
      <c r="C40" s="1" t="s">
        <v>460</v>
      </c>
      <c r="D40" s="1" t="s">
        <v>369</v>
      </c>
      <c r="E40" s="1" t="s">
        <v>147</v>
      </c>
      <c r="F40" s="1" t="s">
        <v>305</v>
      </c>
      <c r="G40" s="1" t="s">
        <v>308</v>
      </c>
      <c r="H40" s="1" t="s">
        <v>309</v>
      </c>
      <c r="I40" s="1" t="s">
        <v>370</v>
      </c>
      <c r="J40" s="1" t="s">
        <v>311</v>
      </c>
      <c r="K40" s="1" t="s">
        <v>370</v>
      </c>
      <c r="L40" s="1" t="s">
        <v>370</v>
      </c>
      <c r="M40" s="1" t="s">
        <v>312</v>
      </c>
      <c r="N40" s="1" t="s">
        <v>312</v>
      </c>
      <c r="O40" s="1" t="s">
        <v>313</v>
      </c>
      <c r="P40" s="1" t="s">
        <v>314</v>
      </c>
      <c r="Q40" s="1" t="s">
        <v>315</v>
      </c>
      <c r="R40" s="1" t="s">
        <v>461</v>
      </c>
      <c r="S40" s="1" t="s">
        <v>317</v>
      </c>
      <c r="T40" s="1" t="s">
        <v>318</v>
      </c>
      <c r="U40" s="1" t="s">
        <v>319</v>
      </c>
    </row>
    <row r="41" s="1" customFormat="1" spans="1:21">
      <c r="A41" s="3">
        <v>18020432128</v>
      </c>
      <c r="B41" s="1" t="s">
        <v>305</v>
      </c>
      <c r="C41" s="1" t="s">
        <v>462</v>
      </c>
      <c r="D41" s="1" t="s">
        <v>384</v>
      </c>
      <c r="E41" s="1" t="s">
        <v>86</v>
      </c>
      <c r="F41" s="1" t="s">
        <v>305</v>
      </c>
      <c r="G41" s="1" t="s">
        <v>308</v>
      </c>
      <c r="H41" s="1" t="s">
        <v>309</v>
      </c>
      <c r="I41" s="1" t="s">
        <v>385</v>
      </c>
      <c r="J41" s="1" t="s">
        <v>311</v>
      </c>
      <c r="K41" s="1" t="s">
        <v>385</v>
      </c>
      <c r="L41" s="1" t="s">
        <v>385</v>
      </c>
      <c r="M41" s="1" t="s">
        <v>312</v>
      </c>
      <c r="N41" s="1" t="s">
        <v>312</v>
      </c>
      <c r="O41" s="1" t="s">
        <v>313</v>
      </c>
      <c r="P41" s="1" t="s">
        <v>314</v>
      </c>
      <c r="Q41" s="1" t="s">
        <v>315</v>
      </c>
      <c r="R41" s="1" t="s">
        <v>463</v>
      </c>
      <c r="S41" s="1" t="s">
        <v>317</v>
      </c>
      <c r="T41" s="1" t="s">
        <v>318</v>
      </c>
      <c r="U41" s="1" t="s">
        <v>319</v>
      </c>
    </row>
    <row r="42" s="1" customFormat="1" spans="1:21">
      <c r="A42" s="3">
        <v>18009883641</v>
      </c>
      <c r="B42" s="1" t="s">
        <v>464</v>
      </c>
      <c r="C42" s="1" t="s">
        <v>465</v>
      </c>
      <c r="D42" s="1" t="s">
        <v>466</v>
      </c>
      <c r="E42" s="1" t="s">
        <v>58</v>
      </c>
      <c r="F42" s="1" t="s">
        <v>464</v>
      </c>
      <c r="G42" s="1" t="s">
        <v>308</v>
      </c>
      <c r="H42" s="1" t="s">
        <v>309</v>
      </c>
      <c r="I42" s="1" t="s">
        <v>467</v>
      </c>
      <c r="J42" s="1" t="s">
        <v>311</v>
      </c>
      <c r="K42" s="1" t="s">
        <v>467</v>
      </c>
      <c r="L42" s="1" t="s">
        <v>467</v>
      </c>
      <c r="M42" s="1" t="s">
        <v>312</v>
      </c>
      <c r="N42" s="1" t="s">
        <v>312</v>
      </c>
      <c r="O42" s="1" t="s">
        <v>313</v>
      </c>
      <c r="P42" s="1" t="s">
        <v>314</v>
      </c>
      <c r="Q42" s="1" t="s">
        <v>315</v>
      </c>
      <c r="R42" s="1" t="s">
        <v>468</v>
      </c>
      <c r="S42" s="1" t="s">
        <v>317</v>
      </c>
      <c r="T42" s="1" t="s">
        <v>318</v>
      </c>
      <c r="U42" s="1" t="s">
        <v>319</v>
      </c>
    </row>
    <row r="43" s="1" customFormat="1" spans="1:21">
      <c r="A43" s="3">
        <v>18021042980</v>
      </c>
      <c r="B43" s="1" t="s">
        <v>305</v>
      </c>
      <c r="C43" s="1" t="s">
        <v>469</v>
      </c>
      <c r="D43" s="1" t="s">
        <v>470</v>
      </c>
      <c r="E43" s="1" t="s">
        <v>126</v>
      </c>
      <c r="F43" s="1" t="s">
        <v>305</v>
      </c>
      <c r="G43" s="1" t="s">
        <v>308</v>
      </c>
      <c r="H43" s="1" t="s">
        <v>309</v>
      </c>
      <c r="I43" s="1" t="s">
        <v>471</v>
      </c>
      <c r="J43" s="1" t="s">
        <v>311</v>
      </c>
      <c r="K43" s="1" t="s">
        <v>471</v>
      </c>
      <c r="L43" s="1" t="s">
        <v>471</v>
      </c>
      <c r="M43" s="1" t="s">
        <v>312</v>
      </c>
      <c r="N43" s="1" t="s">
        <v>312</v>
      </c>
      <c r="O43" s="1" t="s">
        <v>313</v>
      </c>
      <c r="P43" s="1" t="s">
        <v>314</v>
      </c>
      <c r="Q43" s="1" t="s">
        <v>315</v>
      </c>
      <c r="R43" s="1" t="s">
        <v>472</v>
      </c>
      <c r="S43" s="1" t="s">
        <v>317</v>
      </c>
      <c r="T43" s="1" t="s">
        <v>318</v>
      </c>
      <c r="U43" s="1" t="s">
        <v>319</v>
      </c>
    </row>
    <row r="44" s="1" customFormat="1" spans="1:21">
      <c r="A44" s="3">
        <v>18021123231</v>
      </c>
      <c r="B44" s="1" t="s">
        <v>305</v>
      </c>
      <c r="C44" s="1" t="s">
        <v>473</v>
      </c>
      <c r="D44" s="1" t="s">
        <v>474</v>
      </c>
      <c r="E44" s="1" t="s">
        <v>138</v>
      </c>
      <c r="F44" s="1" t="s">
        <v>305</v>
      </c>
      <c r="G44" s="1" t="s">
        <v>308</v>
      </c>
      <c r="H44" s="1" t="s">
        <v>309</v>
      </c>
      <c r="I44" s="1" t="s">
        <v>385</v>
      </c>
      <c r="J44" s="1" t="s">
        <v>311</v>
      </c>
      <c r="K44" s="1" t="s">
        <v>385</v>
      </c>
      <c r="L44" s="1" t="s">
        <v>385</v>
      </c>
      <c r="M44" s="1" t="s">
        <v>312</v>
      </c>
      <c r="N44" s="1" t="s">
        <v>312</v>
      </c>
      <c r="O44" s="1" t="s">
        <v>313</v>
      </c>
      <c r="P44" s="1" t="s">
        <v>314</v>
      </c>
      <c r="Q44" s="1" t="s">
        <v>315</v>
      </c>
      <c r="R44" s="1" t="s">
        <v>475</v>
      </c>
      <c r="S44" s="1" t="s">
        <v>317</v>
      </c>
      <c r="T44" s="1" t="s">
        <v>318</v>
      </c>
      <c r="U44" s="1" t="s">
        <v>319</v>
      </c>
    </row>
    <row r="45" s="1" customFormat="1" spans="1:21">
      <c r="A45" s="3">
        <v>18021080287</v>
      </c>
      <c r="B45" s="1" t="s">
        <v>305</v>
      </c>
      <c r="C45" s="1" t="s">
        <v>476</v>
      </c>
      <c r="D45" s="1" t="s">
        <v>477</v>
      </c>
      <c r="E45" s="1" t="s">
        <v>130</v>
      </c>
      <c r="F45" s="1" t="s">
        <v>305</v>
      </c>
      <c r="G45" s="1" t="s">
        <v>308</v>
      </c>
      <c r="H45" s="1" t="s">
        <v>309</v>
      </c>
      <c r="I45" s="1" t="s">
        <v>313</v>
      </c>
      <c r="J45" s="1" t="s">
        <v>311</v>
      </c>
      <c r="K45" s="1" t="s">
        <v>313</v>
      </c>
      <c r="L45" s="1" t="s">
        <v>313</v>
      </c>
      <c r="M45" s="1" t="s">
        <v>312</v>
      </c>
      <c r="N45" s="1" t="s">
        <v>312</v>
      </c>
      <c r="O45" s="1" t="s">
        <v>313</v>
      </c>
      <c r="P45" s="1" t="s">
        <v>314</v>
      </c>
      <c r="Q45" s="1" t="s">
        <v>315</v>
      </c>
      <c r="R45" s="1" t="s">
        <v>478</v>
      </c>
      <c r="S45" s="1" t="s">
        <v>317</v>
      </c>
      <c r="T45" s="1" t="s">
        <v>318</v>
      </c>
      <c r="U45" s="1" t="s">
        <v>319</v>
      </c>
    </row>
    <row r="46" s="1" customFormat="1" spans="1:21">
      <c r="A46" s="3">
        <v>18016804763</v>
      </c>
      <c r="B46" s="1" t="s">
        <v>445</v>
      </c>
      <c r="C46" s="1" t="s">
        <v>479</v>
      </c>
      <c r="D46" s="1" t="s">
        <v>480</v>
      </c>
      <c r="E46" s="1" t="s">
        <v>70</v>
      </c>
      <c r="F46" s="1" t="s">
        <v>445</v>
      </c>
      <c r="G46" s="1" t="s">
        <v>308</v>
      </c>
      <c r="H46" s="1" t="s">
        <v>309</v>
      </c>
      <c r="I46" s="1" t="s">
        <v>481</v>
      </c>
      <c r="J46" s="1" t="s">
        <v>311</v>
      </c>
      <c r="K46" s="1" t="s">
        <v>481</v>
      </c>
      <c r="L46" s="1" t="s">
        <v>481</v>
      </c>
      <c r="M46" s="1" t="s">
        <v>312</v>
      </c>
      <c r="N46" s="1" t="s">
        <v>312</v>
      </c>
      <c r="O46" s="1" t="s">
        <v>313</v>
      </c>
      <c r="P46" s="1" t="s">
        <v>314</v>
      </c>
      <c r="Q46" s="1" t="s">
        <v>315</v>
      </c>
      <c r="R46" s="1" t="s">
        <v>482</v>
      </c>
      <c r="S46" s="1" t="s">
        <v>317</v>
      </c>
      <c r="T46" s="1" t="s">
        <v>318</v>
      </c>
      <c r="U46" s="1" t="s">
        <v>319</v>
      </c>
    </row>
    <row r="47" s="1" customFormat="1" spans="1:21">
      <c r="A47" s="3">
        <v>18017172205</v>
      </c>
      <c r="B47" s="1" t="s">
        <v>445</v>
      </c>
      <c r="C47" s="1" t="s">
        <v>483</v>
      </c>
      <c r="D47" s="1" t="s">
        <v>484</v>
      </c>
      <c r="E47" s="1" t="s">
        <v>74</v>
      </c>
      <c r="F47" s="1" t="s">
        <v>305</v>
      </c>
      <c r="G47" s="1" t="s">
        <v>308</v>
      </c>
      <c r="H47" s="1" t="s">
        <v>309</v>
      </c>
      <c r="I47" s="1" t="s">
        <v>313</v>
      </c>
      <c r="J47" s="1" t="s">
        <v>311</v>
      </c>
      <c r="K47" s="1" t="s">
        <v>313</v>
      </c>
      <c r="L47" s="1" t="s">
        <v>313</v>
      </c>
      <c r="M47" s="1" t="s">
        <v>312</v>
      </c>
      <c r="N47" s="1" t="s">
        <v>312</v>
      </c>
      <c r="O47" s="1" t="s">
        <v>313</v>
      </c>
      <c r="P47" s="1" t="s">
        <v>314</v>
      </c>
      <c r="Q47" s="1" t="s">
        <v>315</v>
      </c>
      <c r="R47" s="1" t="s">
        <v>485</v>
      </c>
      <c r="S47" s="1" t="s">
        <v>317</v>
      </c>
      <c r="T47" s="1" t="s">
        <v>318</v>
      </c>
      <c r="U47" s="1" t="s">
        <v>319</v>
      </c>
    </row>
    <row r="48" s="1" customFormat="1" spans="1:21">
      <c r="A48" s="3">
        <v>18021152466</v>
      </c>
      <c r="B48" s="1" t="s">
        <v>305</v>
      </c>
      <c r="C48" s="1" t="s">
        <v>486</v>
      </c>
      <c r="D48" s="1" t="s">
        <v>487</v>
      </c>
      <c r="E48" s="1" t="s">
        <v>155</v>
      </c>
      <c r="F48" s="1" t="s">
        <v>305</v>
      </c>
      <c r="G48" s="1" t="s">
        <v>308</v>
      </c>
      <c r="H48" s="1" t="s">
        <v>309</v>
      </c>
      <c r="I48" s="1" t="s">
        <v>310</v>
      </c>
      <c r="J48" s="1" t="s">
        <v>311</v>
      </c>
      <c r="K48" s="1" t="s">
        <v>310</v>
      </c>
      <c r="L48" s="1" t="s">
        <v>310</v>
      </c>
      <c r="M48" s="1" t="s">
        <v>312</v>
      </c>
      <c r="N48" s="1" t="s">
        <v>312</v>
      </c>
      <c r="O48" s="1" t="s">
        <v>313</v>
      </c>
      <c r="P48" s="1" t="s">
        <v>314</v>
      </c>
      <c r="Q48" s="1" t="s">
        <v>315</v>
      </c>
      <c r="R48" s="1" t="s">
        <v>488</v>
      </c>
      <c r="S48" s="1" t="s">
        <v>317</v>
      </c>
      <c r="T48" s="1" t="s">
        <v>318</v>
      </c>
      <c r="U48" s="1" t="s">
        <v>319</v>
      </c>
    </row>
    <row r="49" s="1" customFormat="1" spans="1:21">
      <c r="A49" s="3">
        <v>18021005785</v>
      </c>
      <c r="B49" s="1" t="s">
        <v>305</v>
      </c>
      <c r="C49" s="1" t="s">
        <v>489</v>
      </c>
      <c r="D49" s="1" t="s">
        <v>358</v>
      </c>
      <c r="E49" s="1" t="s">
        <v>114</v>
      </c>
      <c r="F49" s="1" t="s">
        <v>305</v>
      </c>
      <c r="G49" s="1" t="s">
        <v>308</v>
      </c>
      <c r="H49" s="1" t="s">
        <v>309</v>
      </c>
      <c r="I49" s="1" t="s">
        <v>342</v>
      </c>
      <c r="J49" s="1" t="s">
        <v>311</v>
      </c>
      <c r="K49" s="1" t="s">
        <v>342</v>
      </c>
      <c r="L49" s="1" t="s">
        <v>342</v>
      </c>
      <c r="M49" s="1" t="s">
        <v>312</v>
      </c>
      <c r="N49" s="1" t="s">
        <v>312</v>
      </c>
      <c r="O49" s="1" t="s">
        <v>313</v>
      </c>
      <c r="P49" s="1" t="s">
        <v>314</v>
      </c>
      <c r="Q49" s="1" t="s">
        <v>315</v>
      </c>
      <c r="R49" s="1" t="s">
        <v>490</v>
      </c>
      <c r="S49" s="1" t="s">
        <v>317</v>
      </c>
      <c r="T49" s="1" t="s">
        <v>318</v>
      </c>
      <c r="U49" s="1" t="s">
        <v>319</v>
      </c>
    </row>
    <row r="50" s="1" customFormat="1" spans="1:21">
      <c r="A50" s="3">
        <v>18012214038</v>
      </c>
      <c r="B50" s="1" t="s">
        <v>464</v>
      </c>
      <c r="C50" s="1" t="s">
        <v>491</v>
      </c>
      <c r="D50" s="1" t="s">
        <v>492</v>
      </c>
      <c r="E50" s="1" t="s">
        <v>62</v>
      </c>
      <c r="F50" s="1" t="s">
        <v>305</v>
      </c>
      <c r="G50" s="1" t="s">
        <v>308</v>
      </c>
      <c r="H50" s="1" t="s">
        <v>309</v>
      </c>
      <c r="I50" s="1" t="s">
        <v>322</v>
      </c>
      <c r="J50" s="1" t="s">
        <v>311</v>
      </c>
      <c r="K50" s="1" t="s">
        <v>322</v>
      </c>
      <c r="L50" s="1" t="s">
        <v>322</v>
      </c>
      <c r="M50" s="1" t="s">
        <v>312</v>
      </c>
      <c r="N50" s="1" t="s">
        <v>312</v>
      </c>
      <c r="O50" s="1" t="s">
        <v>313</v>
      </c>
      <c r="P50" s="1" t="s">
        <v>314</v>
      </c>
      <c r="Q50" s="1" t="s">
        <v>315</v>
      </c>
      <c r="R50" s="1" t="s">
        <v>493</v>
      </c>
      <c r="S50" s="1" t="s">
        <v>317</v>
      </c>
      <c r="T50" s="1" t="s">
        <v>318</v>
      </c>
      <c r="U50" s="1" t="s">
        <v>319</v>
      </c>
    </row>
    <row r="51" s="1" customFormat="1" spans="1:21">
      <c r="A51" s="3">
        <v>18021125687</v>
      </c>
      <c r="B51" s="1" t="s">
        <v>305</v>
      </c>
      <c r="C51" s="1" t="s">
        <v>494</v>
      </c>
      <c r="D51" s="1" t="s">
        <v>495</v>
      </c>
      <c r="E51" s="1" t="s">
        <v>142</v>
      </c>
      <c r="F51" s="1" t="s">
        <v>305</v>
      </c>
      <c r="G51" s="1" t="s">
        <v>308</v>
      </c>
      <c r="H51" s="1" t="s">
        <v>309</v>
      </c>
      <c r="I51" s="1" t="s">
        <v>385</v>
      </c>
      <c r="J51" s="1" t="s">
        <v>311</v>
      </c>
      <c r="K51" s="1" t="s">
        <v>385</v>
      </c>
      <c r="L51" s="1" t="s">
        <v>385</v>
      </c>
      <c r="M51" s="1" t="s">
        <v>312</v>
      </c>
      <c r="N51" s="1" t="s">
        <v>312</v>
      </c>
      <c r="O51" s="1" t="s">
        <v>313</v>
      </c>
      <c r="P51" s="1" t="s">
        <v>314</v>
      </c>
      <c r="Q51" s="1" t="s">
        <v>315</v>
      </c>
      <c r="R51" s="1" t="s">
        <v>496</v>
      </c>
      <c r="S51" s="1" t="s">
        <v>317</v>
      </c>
      <c r="T51" s="1" t="s">
        <v>318</v>
      </c>
      <c r="U51" s="1" t="s">
        <v>319</v>
      </c>
    </row>
    <row r="52" s="1" customFormat="1" spans="1:21">
      <c r="A52" s="3">
        <v>18019589598</v>
      </c>
      <c r="B52" s="1" t="s">
        <v>445</v>
      </c>
      <c r="C52" s="1" t="s">
        <v>497</v>
      </c>
      <c r="D52" s="1" t="s">
        <v>498</v>
      </c>
      <c r="E52" s="1" t="s">
        <v>82</v>
      </c>
      <c r="F52" s="1" t="s">
        <v>305</v>
      </c>
      <c r="G52" s="1" t="s">
        <v>308</v>
      </c>
      <c r="H52" s="1" t="s">
        <v>309</v>
      </c>
      <c r="I52" s="1" t="s">
        <v>499</v>
      </c>
      <c r="J52" s="1" t="s">
        <v>311</v>
      </c>
      <c r="K52" s="1" t="s">
        <v>499</v>
      </c>
      <c r="L52" s="1" t="s">
        <v>499</v>
      </c>
      <c r="M52" s="1" t="s">
        <v>312</v>
      </c>
      <c r="N52" s="1" t="s">
        <v>312</v>
      </c>
      <c r="O52" s="1" t="s">
        <v>313</v>
      </c>
      <c r="P52" s="1" t="s">
        <v>314</v>
      </c>
      <c r="Q52" s="1" t="s">
        <v>315</v>
      </c>
      <c r="R52" s="1" t="s">
        <v>500</v>
      </c>
      <c r="S52" s="1" t="s">
        <v>317</v>
      </c>
      <c r="T52" s="1" t="s">
        <v>318</v>
      </c>
      <c r="U52" s="1" t="s">
        <v>319</v>
      </c>
    </row>
    <row r="53" s="1" customFormat="1" spans="1:21">
      <c r="A53" s="3">
        <v>18020926459</v>
      </c>
      <c r="B53" s="1" t="s">
        <v>305</v>
      </c>
      <c r="C53" s="1" t="s">
        <v>501</v>
      </c>
      <c r="D53" s="1" t="s">
        <v>361</v>
      </c>
      <c r="E53" s="1" t="s">
        <v>110</v>
      </c>
      <c r="F53" s="1" t="s">
        <v>305</v>
      </c>
      <c r="G53" s="1" t="s">
        <v>308</v>
      </c>
      <c r="H53" s="1" t="s">
        <v>309</v>
      </c>
      <c r="I53" s="1" t="s">
        <v>362</v>
      </c>
      <c r="J53" s="1" t="s">
        <v>311</v>
      </c>
      <c r="K53" s="1" t="s">
        <v>362</v>
      </c>
      <c r="L53" s="1" t="s">
        <v>362</v>
      </c>
      <c r="M53" s="1" t="s">
        <v>312</v>
      </c>
      <c r="N53" s="1" t="s">
        <v>312</v>
      </c>
      <c r="O53" s="1" t="s">
        <v>313</v>
      </c>
      <c r="P53" s="1" t="s">
        <v>314</v>
      </c>
      <c r="Q53" s="1" t="s">
        <v>315</v>
      </c>
      <c r="R53" s="1" t="s">
        <v>502</v>
      </c>
      <c r="S53" s="1" t="s">
        <v>317</v>
      </c>
      <c r="T53" s="1" t="s">
        <v>318</v>
      </c>
      <c r="U53" s="1" t="s">
        <v>319</v>
      </c>
    </row>
    <row r="54" s="1" customFormat="1" spans="1:21">
      <c r="A54" s="3">
        <v>17996859541</v>
      </c>
      <c r="B54" s="1" t="s">
        <v>503</v>
      </c>
      <c r="C54" s="1" t="s">
        <v>504</v>
      </c>
      <c r="D54" s="1" t="s">
        <v>505</v>
      </c>
      <c r="E54" s="1" t="s">
        <v>53</v>
      </c>
      <c r="F54" s="1" t="s">
        <v>305</v>
      </c>
      <c r="G54" s="1" t="s">
        <v>308</v>
      </c>
      <c r="H54" s="1" t="s">
        <v>309</v>
      </c>
      <c r="I54" s="1" t="s">
        <v>506</v>
      </c>
      <c r="J54" s="1" t="s">
        <v>311</v>
      </c>
      <c r="K54" s="1" t="s">
        <v>506</v>
      </c>
      <c r="L54" s="1" t="s">
        <v>506</v>
      </c>
      <c r="M54" s="1" t="s">
        <v>312</v>
      </c>
      <c r="N54" s="1" t="s">
        <v>312</v>
      </c>
      <c r="O54" s="1" t="s">
        <v>313</v>
      </c>
      <c r="P54" s="1" t="s">
        <v>314</v>
      </c>
      <c r="Q54" s="1" t="s">
        <v>315</v>
      </c>
      <c r="R54" s="1" t="s">
        <v>507</v>
      </c>
      <c r="S54" s="1" t="s">
        <v>317</v>
      </c>
      <c r="T54" s="1" t="s">
        <v>318</v>
      </c>
      <c r="U54" s="1" t="s">
        <v>319</v>
      </c>
    </row>
    <row r="55" s="1" customFormat="1" spans="1:21">
      <c r="A55" s="3">
        <v>18021119602</v>
      </c>
      <c r="B55" s="1" t="s">
        <v>305</v>
      </c>
      <c r="C55" s="1" t="s">
        <v>508</v>
      </c>
      <c r="D55" s="1" t="s">
        <v>509</v>
      </c>
      <c r="E55" s="1" t="s">
        <v>134</v>
      </c>
      <c r="F55" s="1" t="s">
        <v>305</v>
      </c>
      <c r="G55" s="1" t="s">
        <v>308</v>
      </c>
      <c r="H55" s="1" t="s">
        <v>309</v>
      </c>
      <c r="I55" s="1" t="s">
        <v>510</v>
      </c>
      <c r="J55" s="1" t="s">
        <v>311</v>
      </c>
      <c r="K55" s="1" t="s">
        <v>510</v>
      </c>
      <c r="L55" s="1" t="s">
        <v>510</v>
      </c>
      <c r="M55" s="1" t="s">
        <v>312</v>
      </c>
      <c r="N55" s="1" t="s">
        <v>312</v>
      </c>
      <c r="O55" s="1" t="s">
        <v>313</v>
      </c>
      <c r="P55" s="1" t="s">
        <v>314</v>
      </c>
      <c r="Q55" s="1" t="s">
        <v>315</v>
      </c>
      <c r="R55" s="1" t="s">
        <v>511</v>
      </c>
      <c r="S55" s="1" t="s">
        <v>317</v>
      </c>
      <c r="T55" s="1" t="s">
        <v>318</v>
      </c>
      <c r="U55" s="1" t="s">
        <v>319</v>
      </c>
    </row>
    <row r="56" s="1" customFormat="1" spans="1:21">
      <c r="A56" s="3">
        <v>18021033540</v>
      </c>
      <c r="B56" s="1" t="s">
        <v>305</v>
      </c>
      <c r="C56" s="1" t="s">
        <v>512</v>
      </c>
      <c r="D56" s="1" t="s">
        <v>513</v>
      </c>
      <c r="E56" s="1" t="s">
        <v>122</v>
      </c>
      <c r="F56" s="1" t="s">
        <v>305</v>
      </c>
      <c r="G56" s="1" t="s">
        <v>308</v>
      </c>
      <c r="H56" s="1" t="s">
        <v>309</v>
      </c>
      <c r="I56" s="1" t="s">
        <v>514</v>
      </c>
      <c r="J56" s="1" t="s">
        <v>311</v>
      </c>
      <c r="K56" s="1" t="s">
        <v>514</v>
      </c>
      <c r="L56" s="1" t="s">
        <v>514</v>
      </c>
      <c r="M56" s="1" t="s">
        <v>312</v>
      </c>
      <c r="N56" s="1" t="s">
        <v>312</v>
      </c>
      <c r="O56" s="1" t="s">
        <v>313</v>
      </c>
      <c r="P56" s="1" t="s">
        <v>314</v>
      </c>
      <c r="Q56" s="1" t="s">
        <v>315</v>
      </c>
      <c r="R56" s="1" t="s">
        <v>515</v>
      </c>
      <c r="S56" s="1" t="s">
        <v>317</v>
      </c>
      <c r="T56" s="1" t="s">
        <v>318</v>
      </c>
      <c r="U56" s="1" t="s">
        <v>319</v>
      </c>
    </row>
    <row r="57" s="1" customFormat="1" spans="1:21">
      <c r="A57" s="3">
        <v>18016420069</v>
      </c>
      <c r="B57" s="1" t="s">
        <v>445</v>
      </c>
      <c r="C57" s="1" t="s">
        <v>516</v>
      </c>
      <c r="D57" s="1" t="s">
        <v>517</v>
      </c>
      <c r="E57" s="1" t="s">
        <v>66</v>
      </c>
      <c r="F57" s="1" t="s">
        <v>445</v>
      </c>
      <c r="G57" s="1" t="s">
        <v>308</v>
      </c>
      <c r="H57" s="1" t="s">
        <v>309</v>
      </c>
      <c r="I57" s="1" t="s">
        <v>518</v>
      </c>
      <c r="J57" s="1" t="s">
        <v>311</v>
      </c>
      <c r="K57" s="1" t="s">
        <v>518</v>
      </c>
      <c r="L57" s="1" t="s">
        <v>518</v>
      </c>
      <c r="M57" s="1" t="s">
        <v>312</v>
      </c>
      <c r="N57" s="1" t="s">
        <v>312</v>
      </c>
      <c r="O57" s="1" t="s">
        <v>313</v>
      </c>
      <c r="P57" s="1" t="s">
        <v>314</v>
      </c>
      <c r="Q57" s="1" t="s">
        <v>315</v>
      </c>
      <c r="R57" s="1" t="s">
        <v>519</v>
      </c>
      <c r="S57" s="1" t="s">
        <v>317</v>
      </c>
      <c r="T57" s="1" t="s">
        <v>318</v>
      </c>
      <c r="U57" s="1" t="s">
        <v>319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2022-06-15T02:27:14Z</dcterms:created>
  <dcterms:modified xsi:type="dcterms:W3CDTF">2022-06-15T02:54:18Z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E3FAA1AD69574CF6A3EACA9F24585775</vt:lpwstr>
  </property>
  <property fmtid="{D5CDD505-2E9C-101B-9397-08002B2CF9AE}" pid="3" name="KSOProductBuildVer">
    <vt:lpwstr>2052-11.1.0.11744</vt:lpwstr>
  </property>
</Properties>
</file>