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<sst xmlns="http://schemas.openxmlformats.org/spreadsheetml/2006/main" count="278" uniqueCount="119">
  <si>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</si>
  <si>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</si>
  <si>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</si>
  <si>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</si>
  <si>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</si>
  <si>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</si>
  <si>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</si>
  <si>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</si>
  <si>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</si>
  <si>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</si>
  <si>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</si>
  <si>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</si>
  <si>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</si>
  <si>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</si>
  <si>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</si>
  <si>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</si>
  <si>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</si>
  <si>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</si>
  <si>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</si>
  <si>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</si>
  <si>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</si>
  <si>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</si>
  <si>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</si>
  <si>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</si>
  <si>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</si>
  <si>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18060003001	</t>
  </si>
  <si>
    <t>Ctrip</t>
  </si>
  <si>
    <t>正常</t>
  </si>
  <si>
    <t>[东莞]维也纳酒店(东莞大岭山百花洞店)(83967266)</t>
  </si>
  <si>
    <t>商务大床房&lt;单人入住&gt;&lt;内宾&gt;&lt;预付&gt;&lt;单早&gt;</t>
  </si>
  <si>
    <t>CNY</t>
  </si>
  <si>
    <t>褚帆</t>
  </si>
  <si>
    <t>CA11323220615CNY</t>
  </si>
  <si>
    <t>未提现</t>
  </si>
  <si>
    <t>携程开票</t>
  </si>
  <si>
    <t xml:space="preserve">	</t>
  </si>
  <si>
    <t xml:space="preserve">18085204096	</t>
  </si>
  <si>
    <t>[朝阳]锦江之星(朝阳火车站店)(77393422)</t>
  </si>
  <si>
    <t>标准间B&lt;双人入住&gt;&lt;内宾&gt;&lt;预付&gt;&lt;双早&gt;</t>
  </si>
  <si>
    <t>董慧,张钰</t>
  </si>
  <si>
    <t xml:space="preserve">18087569750	</t>
  </si>
  <si>
    <t>[烟台]锦江之星品尚(烟台牟平汽车站北关大街店)(73258314)</t>
  </si>
  <si>
    <t>商务房a&lt;双人入住&gt;&lt;内宾&gt;&lt;预付&gt;&lt;双早&gt;</t>
  </si>
  <si>
    <t>陈炜</t>
  </si>
  <si>
    <t xml:space="preserve">18092475040	</t>
  </si>
  <si>
    <t>[赣州]7天优品酒店(赣州火车站店)(71489312)</t>
  </si>
  <si>
    <t>优品大床房&lt;双人入住&gt;&lt;内宾&gt;&lt;预付&gt;&lt;无早&gt;</t>
  </si>
  <si>
    <t>方承志</t>
  </si>
  <si>
    <t xml:space="preserve">18093010662	</t>
  </si>
  <si>
    <t>[广州]城市便捷酒店(广州麓苑路淘金店)(71633018)</t>
  </si>
  <si>
    <t>标准大床房&lt;双人入住&gt;&lt;内宾&gt;&lt;预付&gt;&lt;无早&gt;</t>
  </si>
  <si>
    <t>欧吉明</t>
  </si>
  <si>
    <t xml:space="preserve">18097000883	</t>
  </si>
  <si>
    <t>陈如婷</t>
  </si>
  <si>
    <t xml:space="preserve">18097508472	</t>
  </si>
  <si>
    <t>[日照]希岸·轻雅酒店(日照东夷小镇万达广场店)(83390029)</t>
  </si>
  <si>
    <t>希岸高级大床房&lt;双人入住&gt;&lt;内宾&gt;&lt;预付&gt;&lt;无早&gt;</t>
  </si>
  <si>
    <t>谢世云</t>
  </si>
  <si>
    <t>，</t>
  </si>
  <si>
    <t>A220615095521481</t>
  </si>
  <si>
    <t>CNY / HKD 当前参考汇率: 1.163151999</t>
  </si>
  <si>
    <t>总计： 2799.48 CNY/
3256.22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</si>
  <si>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</si>
  <si>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</si>
  <si>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</si>
  <si>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</si>
  <si>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</si>
  <si>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</si>
  <si>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</si>
  <si>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</si>
  <si>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</si>
  <si>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</si>
  <si>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</si>
  <si>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</si>
  <si>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</si>
  <si>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</si>
  <si>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</si>
  <si>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</si>
  <si>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</si>
  <si>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</si>
  <si>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2022-06-11</t>
  </si>
  <si>
    <t>2586836</t>
  </si>
  <si>
    <t>希岸·轻雅酒店(日照东夷小镇万达广场店)</t>
  </si>
  <si>
    <t>2022-06-12</t>
  </si>
  <si>
    <t>退房日月结</t>
  </si>
  <si>
    <t>231.26</t>
  </si>
  <si>
    <t>RMB</t>
  </si>
  <si>
    <t>0</t>
  </si>
  <si>
    <t>0.00</t>
  </si>
  <si>
    <t>携程汇智国内直连</t>
  </si>
  <si>
    <t>1861</t>
  </si>
  <si>
    <t>2022-06-11 20:59:22</t>
  </si>
  <si>
    <t>否</t>
  </si>
  <si>
    <t>汇智国际旅游发展有限公司</t>
  </si>
  <si>
    <t>直连</t>
  </si>
  <si>
    <t>2586675</t>
  </si>
  <si>
    <t>城市便捷酒店(广州麓苑路淘金店)</t>
  </si>
  <si>
    <t>150.49</t>
  </si>
  <si>
    <t>2022-06-11 19:07:46</t>
  </si>
  <si>
    <t>2586066</t>
  </si>
  <si>
    <t>2022-06-11 12:44:28</t>
  </si>
  <si>
    <t>2585868</t>
  </si>
  <si>
    <t>7天优品酒店(赣州火车站店)</t>
  </si>
  <si>
    <t>121.52</t>
  </si>
  <si>
    <t>2022-06-11 10:48:34</t>
  </si>
  <si>
    <t>2022-06-10</t>
  </si>
  <si>
    <t>2584557</t>
  </si>
  <si>
    <t>锦江之星品尚(烟台牟平汽车站北关大街店)</t>
  </si>
  <si>
    <t>347.14</t>
  </si>
  <si>
    <t>2022-06-10 15:49:21</t>
  </si>
  <si>
    <t>2584102</t>
  </si>
  <si>
    <t>锦江之星（辽宁朝阳火车站店）</t>
  </si>
  <si>
    <t>263.90</t>
  </si>
  <si>
    <t>2022-06-10 11:40:04</t>
  </si>
  <si>
    <t>2022-06-06</t>
  </si>
  <si>
    <t>2578113</t>
  </si>
  <si>
    <t>维也纳酒店(广东东莞大岭山百花洞广场店)</t>
  </si>
  <si>
    <t>1534.68</t>
  </si>
  <si>
    <t>2022-06-06 10:07:06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</si>
</sst>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14" borderId="2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6" fillId="17" borderId="4" applyNumberFormat="0" applyAlignment="0" applyProtection="0">
      <alignment vertical="center"/>
    </xf>
    <xf numFmtId="0" fontId="17" fillId="17" borderId="1" applyNumberFormat="0" applyAlignment="0" applyProtection="0">
      <alignment vertical="center"/>
    </xf>
    <xf numFmtId="0" fontId="18" fillId="21" borderId="6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44718</v>
      </c>
      <c r="G2" s="6">
        <v>44724</v>
      </c>
      <c r="H2" s="4">
        <v>1</v>
      </c>
      <c r="I2" s="4">
        <v>6</v>
      </c>
      <c r="J2" s="4">
        <v>6</v>
      </c>
      <c r="K2" s="4" t="s">
        <v>30</v>
      </c>
      <c r="L2" s="4">
        <v>1534.68</v>
      </c>
      <c r="M2" s="4">
        <v>1534.68</v>
      </c>
      <c r="N2" s="4" t="s">
        <v>31</v>
      </c>
      <c r="O2" s="4" t="s">
        <v>32</v>
      </c>
      <c r="P2" s="4" t="s">
        <v>33</v>
      </c>
      <c r="Q2" s="4">
        <v>0</v>
      </c>
      <c r="R2" s="7">
        <v>44718</v>
      </c>
      <c r="S2" s="6">
        <v>44727</v>
      </c>
      <c r="T2" s="4" t="s">
        <v>34</v>
      </c>
      <c r="U2" s="4">
        <v>1534.68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44722</v>
      </c>
      <c r="G3" s="6">
        <v>44724</v>
      </c>
      <c r="H3" s="4">
        <v>1</v>
      </c>
      <c r="I3" s="4">
        <v>2</v>
      </c>
      <c r="J3" s="4">
        <v>2</v>
      </c>
      <c r="K3" s="4" t="s">
        <v>30</v>
      </c>
      <c r="L3" s="4">
        <v>263.9</v>
      </c>
      <c r="M3" s="4">
        <v>263.9</v>
      </c>
      <c r="N3" s="4" t="s">
        <v>39</v>
      </c>
      <c r="O3" s="4" t="s">
        <v>32</v>
      </c>
      <c r="P3" s="4" t="s">
        <v>33</v>
      </c>
      <c r="Q3" s="4">
        <v>0</v>
      </c>
      <c r="R3" s="7">
        <v>44722</v>
      </c>
      <c r="S3" s="6">
        <v>44727</v>
      </c>
      <c r="T3" s="4" t="s">
        <v>34</v>
      </c>
      <c r="U3" s="4">
        <v>263.9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44722</v>
      </c>
      <c r="G4" s="6">
        <v>44724</v>
      </c>
      <c r="H4" s="4">
        <v>1</v>
      </c>
      <c r="I4" s="4">
        <v>2</v>
      </c>
      <c r="J4" s="4">
        <v>2</v>
      </c>
      <c r="K4" s="4" t="s">
        <v>30</v>
      </c>
      <c r="L4" s="4">
        <v>347.14</v>
      </c>
      <c r="M4" s="4">
        <v>347.14</v>
      </c>
      <c r="N4" s="4" t="s">
        <v>43</v>
      </c>
      <c r="O4" s="4" t="s">
        <v>32</v>
      </c>
      <c r="P4" s="4" t="s">
        <v>33</v>
      </c>
      <c r="Q4" s="4">
        <v>0</v>
      </c>
      <c r="R4" s="7">
        <v>44722</v>
      </c>
      <c r="S4" s="6">
        <v>44727</v>
      </c>
      <c r="T4" s="4" t="s">
        <v>34</v>
      </c>
      <c r="U4" s="4">
        <v>347.14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44723</v>
      </c>
      <c r="G5" s="6">
        <v>44724</v>
      </c>
      <c r="H5" s="4">
        <v>1</v>
      </c>
      <c r="I5" s="4">
        <v>1</v>
      </c>
      <c r="J5" s="4">
        <v>1</v>
      </c>
      <c r="K5" s="4" t="s">
        <v>30</v>
      </c>
      <c r="L5" s="4">
        <v>121.52</v>
      </c>
      <c r="M5" s="4">
        <v>121.52</v>
      </c>
      <c r="N5" s="4" t="s">
        <v>47</v>
      </c>
      <c r="O5" s="4" t="s">
        <v>32</v>
      </c>
      <c r="P5" s="4" t="s">
        <v>33</v>
      </c>
      <c r="Q5" s="4">
        <v>0</v>
      </c>
      <c r="R5" s="7">
        <v>44723</v>
      </c>
      <c r="S5" s="6">
        <v>44727</v>
      </c>
      <c r="T5" s="4" t="s">
        <v>34</v>
      </c>
      <c r="U5" s="4">
        <v>121.52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44723</v>
      </c>
      <c r="G6" s="6">
        <v>44724</v>
      </c>
      <c r="H6" s="4">
        <v>1</v>
      </c>
      <c r="I6" s="4">
        <v>1</v>
      </c>
      <c r="J6" s="4">
        <v>1</v>
      </c>
      <c r="K6" s="4" t="s">
        <v>30</v>
      </c>
      <c r="L6" s="4">
        <v>150.49</v>
      </c>
      <c r="M6" s="4">
        <v>150.49</v>
      </c>
      <c r="N6" s="4" t="s">
        <v>51</v>
      </c>
      <c r="O6" s="4" t="s">
        <v>32</v>
      </c>
      <c r="P6" s="4" t="s">
        <v>33</v>
      </c>
      <c r="Q6" s="4">
        <v>0</v>
      </c>
      <c r="R6" s="7">
        <v>44723</v>
      </c>
      <c r="S6" s="6">
        <v>44727</v>
      </c>
      <c r="T6" s="4" t="s">
        <v>34</v>
      </c>
      <c r="U6" s="4">
        <v>150.49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49</v>
      </c>
      <c r="E7" s="4" t="s">
        <v>50</v>
      </c>
      <c r="F7" s="6">
        <v>44723</v>
      </c>
      <c r="G7" s="6">
        <v>44724</v>
      </c>
      <c r="H7" s="4">
        <v>1</v>
      </c>
      <c r="I7" s="4">
        <v>1</v>
      </c>
      <c r="J7" s="4">
        <v>1</v>
      </c>
      <c r="K7" s="4" t="s">
        <v>30</v>
      </c>
      <c r="L7" s="4">
        <v>150.49</v>
      </c>
      <c r="M7" s="4">
        <v>150.49</v>
      </c>
      <c r="N7" s="4" t="s">
        <v>53</v>
      </c>
      <c r="O7" s="4" t="s">
        <v>32</v>
      </c>
      <c r="P7" s="4" t="s">
        <v>33</v>
      </c>
      <c r="Q7" s="4">
        <v>0</v>
      </c>
      <c r="R7" s="7">
        <v>44723</v>
      </c>
      <c r="S7" s="6">
        <v>44727</v>
      </c>
      <c r="T7" s="4" t="s">
        <v>34</v>
      </c>
      <c r="U7" s="4">
        <v>150.49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54</v>
      </c>
      <c r="B8" s="4" t="s">
        <v>26</v>
      </c>
      <c r="C8" s="4" t="s">
        <v>27</v>
      </c>
      <c r="D8" s="4" t="s">
        <v>55</v>
      </c>
      <c r="E8" s="4" t="s">
        <v>56</v>
      </c>
      <c r="F8" s="6">
        <v>44723</v>
      </c>
      <c r="G8" s="6">
        <v>44724</v>
      </c>
      <c r="H8" s="4">
        <v>1</v>
      </c>
      <c r="I8" s="4">
        <v>1</v>
      </c>
      <c r="J8" s="4">
        <v>1</v>
      </c>
      <c r="K8" s="4" t="s">
        <v>30</v>
      </c>
      <c r="L8" s="4">
        <v>231.26</v>
      </c>
      <c r="M8" s="4">
        <v>231.26</v>
      </c>
      <c r="N8" s="4" t="s">
        <v>57</v>
      </c>
      <c r="O8" s="4" t="s">
        <v>32</v>
      </c>
      <c r="P8" s="4" t="s">
        <v>33</v>
      </c>
      <c r="Q8" s="4">
        <v>0</v>
      </c>
      <c r="R8" s="7">
        <v>44723</v>
      </c>
      <c r="S8" s="6">
        <v>44727</v>
      </c>
      <c r="T8" s="4" t="s">
        <v>34</v>
      </c>
      <c r="U8" s="4">
        <v>231.26</v>
      </c>
      <c r="V8" s="4">
        <v>0</v>
      </c>
      <c r="W8" s="4">
        <v>0</v>
      </c>
      <c r="X8" s="4" t="s">
        <v>35</v>
      </c>
      <c r="Y8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A16" sqref="A16:A18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58</v>
      </c>
    </row>
    <row r="2" s="4" customFormat="1" spans="1:9">
      <c r="A2" s="5">
        <v>18060003001</v>
      </c>
      <c r="B2" s="6">
        <v>44718</v>
      </c>
      <c r="C2" s="6">
        <v>44724</v>
      </c>
      <c r="D2" s="4">
        <v>1534.68</v>
      </c>
      <c r="E2" s="4" t="str">
        <f>VLOOKUP(A2,HOP!A:L,12,0)</f>
        <v>1534.68</v>
      </c>
      <c r="F2" s="4" t="str">
        <f>VLOOKUP(A2,HOP!A:C,3,0)</f>
        <v>2578113</v>
      </c>
      <c r="G2" s="4">
        <f>D2-E2</f>
        <v>0</v>
      </c>
      <c r="H2" s="4" t="str">
        <f>$H$1&amp;F2</f>
        <v>，2578113</v>
      </c>
      <c r="I2" s="4" t="str">
        <f>VLOOKUP(A2,HOP!A:U,21,0)</f>
        <v>直连</v>
      </c>
    </row>
    <row r="3" s="4" customFormat="1" spans="1:9">
      <c r="A3" s="5">
        <v>18085204096</v>
      </c>
      <c r="B3" s="6">
        <v>44722</v>
      </c>
      <c r="C3" s="6">
        <v>44724</v>
      </c>
      <c r="D3" s="4">
        <v>263.9</v>
      </c>
      <c r="E3" s="4" t="str">
        <f>VLOOKUP(A3,HOP!A:L,12,0)</f>
        <v>263.90</v>
      </c>
      <c r="F3" s="4" t="str">
        <f>VLOOKUP(A3,HOP!A:C,3,0)</f>
        <v>2584102</v>
      </c>
      <c r="G3" s="4">
        <f t="shared" ref="G3:G8" si="0">D3-E3</f>
        <v>0</v>
      </c>
      <c r="H3" s="4" t="str">
        <f t="shared" ref="H3:H8" si="1">$H$1&amp;F3</f>
        <v>，2584102</v>
      </c>
      <c r="I3" s="4" t="str">
        <f>VLOOKUP(A3,HOP!A:U,21,0)</f>
        <v>直连</v>
      </c>
    </row>
    <row r="4" s="4" customFormat="1" spans="1:9">
      <c r="A4" s="5">
        <v>18087569750</v>
      </c>
      <c r="B4" s="6">
        <v>44722</v>
      </c>
      <c r="C4" s="6">
        <v>44724</v>
      </c>
      <c r="D4" s="4">
        <v>347.14</v>
      </c>
      <c r="E4" s="4" t="str">
        <f>VLOOKUP(A4,HOP!A:L,12,0)</f>
        <v>347.14</v>
      </c>
      <c r="F4" s="4" t="str">
        <f>VLOOKUP(A4,HOP!A:C,3,0)</f>
        <v>2584557</v>
      </c>
      <c r="G4" s="4">
        <f t="shared" si="0"/>
        <v>0</v>
      </c>
      <c r="H4" s="4" t="str">
        <f t="shared" si="1"/>
        <v>，2584557</v>
      </c>
      <c r="I4" s="4" t="str">
        <f>VLOOKUP(A4,HOP!A:U,21,0)</f>
        <v>直连</v>
      </c>
    </row>
    <row r="5" s="4" customFormat="1" spans="1:9">
      <c r="A5" s="5">
        <v>18092475040</v>
      </c>
      <c r="B5" s="6">
        <v>44723</v>
      </c>
      <c r="C5" s="6">
        <v>44724</v>
      </c>
      <c r="D5" s="4">
        <v>121.52</v>
      </c>
      <c r="E5" s="4" t="str">
        <f>VLOOKUP(A5,HOP!A:L,12,0)</f>
        <v>121.52</v>
      </c>
      <c r="F5" s="4" t="str">
        <f>VLOOKUP(A5,HOP!A:C,3,0)</f>
        <v>2585868</v>
      </c>
      <c r="G5" s="4">
        <f t="shared" si="0"/>
        <v>0</v>
      </c>
      <c r="H5" s="4" t="str">
        <f t="shared" si="1"/>
        <v>，2585868</v>
      </c>
      <c r="I5" s="4" t="str">
        <f>VLOOKUP(A5,HOP!A:U,21,0)</f>
        <v>直连</v>
      </c>
    </row>
    <row r="6" s="4" customFormat="1" spans="1:9">
      <c r="A6" s="5">
        <v>18093010662</v>
      </c>
      <c r="B6" s="6">
        <v>44723</v>
      </c>
      <c r="C6" s="6">
        <v>44724</v>
      </c>
      <c r="D6" s="4">
        <v>150.49</v>
      </c>
      <c r="E6" s="4" t="str">
        <f>VLOOKUP(A6,HOP!A:L,12,0)</f>
        <v>150.49</v>
      </c>
      <c r="F6" s="4" t="str">
        <f>VLOOKUP(A6,HOP!A:C,3,0)</f>
        <v>2586066</v>
      </c>
      <c r="G6" s="4">
        <f t="shared" si="0"/>
        <v>0</v>
      </c>
      <c r="H6" s="4" t="str">
        <f t="shared" si="1"/>
        <v>，2586066</v>
      </c>
      <c r="I6" s="4" t="str">
        <f>VLOOKUP(A6,HOP!A:U,21,0)</f>
        <v>直连</v>
      </c>
    </row>
    <row r="7" s="4" customFormat="1" spans="1:9">
      <c r="A7" s="5">
        <v>18097000883</v>
      </c>
      <c r="B7" s="6">
        <v>44723</v>
      </c>
      <c r="C7" s="6">
        <v>44724</v>
      </c>
      <c r="D7" s="4">
        <v>150.49</v>
      </c>
      <c r="E7" s="4" t="str">
        <f>VLOOKUP(A7,HOP!A:L,12,0)</f>
        <v>150.49</v>
      </c>
      <c r="F7" s="4" t="str">
        <f>VLOOKUP(A7,HOP!A:C,3,0)</f>
        <v>2586675</v>
      </c>
      <c r="G7" s="4">
        <f t="shared" si="0"/>
        <v>0</v>
      </c>
      <c r="H7" s="4" t="str">
        <f t="shared" si="1"/>
        <v>，2586675</v>
      </c>
      <c r="I7" s="4" t="str">
        <f>VLOOKUP(A7,HOP!A:U,21,0)</f>
        <v>直连</v>
      </c>
    </row>
    <row r="8" s="4" customFormat="1" spans="1:9">
      <c r="A8" s="5">
        <v>18097508472</v>
      </c>
      <c r="B8" s="6">
        <v>44723</v>
      </c>
      <c r="C8" s="6">
        <v>44724</v>
      </c>
      <c r="D8" s="4">
        <v>231.26</v>
      </c>
      <c r="E8" s="4" t="str">
        <f>VLOOKUP(A8,HOP!A:L,12,0)</f>
        <v>231.26</v>
      </c>
      <c r="F8" s="4" t="str">
        <f>VLOOKUP(A8,HOP!A:C,3,0)</f>
        <v>2586836</v>
      </c>
      <c r="G8" s="4">
        <f t="shared" si="0"/>
        <v>0</v>
      </c>
      <c r="H8" s="4" t="str">
        <f t="shared" si="1"/>
        <v>，2586836</v>
      </c>
      <c r="I8" s="4" t="str">
        <f>VLOOKUP(A8,HOP!A:U,21,0)</f>
        <v>直连</v>
      </c>
    </row>
    <row r="10" spans="4:4">
      <c r="D10" s="4">
        <f>SUM(D2:D9)</f>
        <v>2799.48</v>
      </c>
    </row>
    <row r="16" spans="1:1">
      <c r="A16" s="4" t="s">
        <v>59</v>
      </c>
    </row>
    <row r="17" spans="1:1">
      <c r="A17" s="4" t="s">
        <v>60</v>
      </c>
    </row>
    <row r="18" spans="1:1">
      <c r="A18" s="4" t="s">
        <v>61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workbookViewId="0">
      <selection activeCell="A2" sqref="A2:A1048576"/>
    </sheetView>
  </sheetViews>
  <sheetFormatPr defaultColWidth="8" defaultRowHeight="12.75" outlineLevelRow="7"/>
  <cols>
    <col min="1" max="1" width="11.125" style="1"/>
    <col min="2" max="16383" width="8" style="1"/>
  </cols>
  <sheetData>
    <row r="1" s="1" customFormat="1" spans="1:21">
      <c r="A1" s="2" t="s">
        <v>62</v>
      </c>
      <c r="B1" s="2" t="s">
        <v>63</v>
      </c>
      <c r="C1" s="2" t="s">
        <v>64</v>
      </c>
      <c r="D1" s="2" t="s">
        <v>65</v>
      </c>
      <c r="E1" s="2" t="s">
        <v>13</v>
      </c>
      <c r="F1" s="2" t="s">
        <v>5</v>
      </c>
      <c r="G1" s="2" t="s">
        <v>6</v>
      </c>
      <c r="H1" s="2" t="s">
        <v>66</v>
      </c>
      <c r="I1" s="2" t="s">
        <v>67</v>
      </c>
      <c r="J1" s="2" t="s">
        <v>68</v>
      </c>
      <c r="K1" s="2" t="s">
        <v>69</v>
      </c>
      <c r="L1" s="2" t="s">
        <v>70</v>
      </c>
      <c r="M1" s="2" t="s">
        <v>71</v>
      </c>
      <c r="N1" s="2" t="s">
        <v>72</v>
      </c>
      <c r="O1" s="2" t="s">
        <v>73</v>
      </c>
      <c r="P1" s="2" t="s">
        <v>74</v>
      </c>
      <c r="Q1" s="2" t="s">
        <v>75</v>
      </c>
      <c r="R1" s="2" t="s">
        <v>76</v>
      </c>
      <c r="S1" s="2" t="s">
        <v>77</v>
      </c>
      <c r="T1" s="2" t="s">
        <v>78</v>
      </c>
      <c r="U1" s="2" t="s">
        <v>79</v>
      </c>
    </row>
    <row r="2" s="1" customFormat="1" spans="1:21">
      <c r="A2" s="3">
        <v>18097508472</v>
      </c>
      <c r="B2" s="1" t="s">
        <v>80</v>
      </c>
      <c r="C2" s="1" t="s">
        <v>81</v>
      </c>
      <c r="D2" s="1" t="s">
        <v>82</v>
      </c>
      <c r="E2" s="1" t="s">
        <v>57</v>
      </c>
      <c r="F2" s="1" t="s">
        <v>80</v>
      </c>
      <c r="G2" s="1" t="s">
        <v>83</v>
      </c>
      <c r="H2" s="1" t="s">
        <v>84</v>
      </c>
      <c r="I2" s="1" t="s">
        <v>85</v>
      </c>
      <c r="J2" s="1" t="s">
        <v>86</v>
      </c>
      <c r="K2" s="1" t="s">
        <v>85</v>
      </c>
      <c r="L2" s="1" t="s">
        <v>85</v>
      </c>
      <c r="M2" s="1" t="s">
        <v>87</v>
      </c>
      <c r="N2" s="1" t="s">
        <v>87</v>
      </c>
      <c r="O2" s="1" t="s">
        <v>88</v>
      </c>
      <c r="P2" s="1" t="s">
        <v>89</v>
      </c>
      <c r="Q2" s="1" t="s">
        <v>90</v>
      </c>
      <c r="R2" s="1" t="s">
        <v>91</v>
      </c>
      <c r="S2" s="1" t="s">
        <v>92</v>
      </c>
      <c r="T2" s="1" t="s">
        <v>93</v>
      </c>
      <c r="U2" s="1" t="s">
        <v>94</v>
      </c>
    </row>
    <row r="3" s="1" customFormat="1" spans="1:21">
      <c r="A3" s="3">
        <v>18097000883</v>
      </c>
      <c r="B3" s="1" t="s">
        <v>80</v>
      </c>
      <c r="C3" s="1" t="s">
        <v>95</v>
      </c>
      <c r="D3" s="1" t="s">
        <v>96</v>
      </c>
      <c r="E3" s="1" t="s">
        <v>53</v>
      </c>
      <c r="F3" s="1" t="s">
        <v>80</v>
      </c>
      <c r="G3" s="1" t="s">
        <v>83</v>
      </c>
      <c r="H3" s="1" t="s">
        <v>84</v>
      </c>
      <c r="I3" s="1" t="s">
        <v>97</v>
      </c>
      <c r="J3" s="1" t="s">
        <v>86</v>
      </c>
      <c r="K3" s="1" t="s">
        <v>97</v>
      </c>
      <c r="L3" s="1" t="s">
        <v>97</v>
      </c>
      <c r="M3" s="1" t="s">
        <v>87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98</v>
      </c>
      <c r="S3" s="1" t="s">
        <v>92</v>
      </c>
      <c r="T3" s="1" t="s">
        <v>93</v>
      </c>
      <c r="U3" s="1" t="s">
        <v>94</v>
      </c>
    </row>
    <row r="4" s="1" customFormat="1" spans="1:21">
      <c r="A4" s="3">
        <v>18093010662</v>
      </c>
      <c r="B4" s="1" t="s">
        <v>80</v>
      </c>
      <c r="C4" s="1" t="s">
        <v>99</v>
      </c>
      <c r="D4" s="1" t="s">
        <v>96</v>
      </c>
      <c r="E4" s="1" t="s">
        <v>51</v>
      </c>
      <c r="F4" s="1" t="s">
        <v>80</v>
      </c>
      <c r="G4" s="1" t="s">
        <v>83</v>
      </c>
      <c r="H4" s="1" t="s">
        <v>84</v>
      </c>
      <c r="I4" s="1" t="s">
        <v>97</v>
      </c>
      <c r="J4" s="1" t="s">
        <v>86</v>
      </c>
      <c r="K4" s="1" t="s">
        <v>97</v>
      </c>
      <c r="L4" s="1" t="s">
        <v>97</v>
      </c>
      <c r="M4" s="1" t="s">
        <v>87</v>
      </c>
      <c r="N4" s="1" t="s">
        <v>87</v>
      </c>
      <c r="O4" s="1" t="s">
        <v>88</v>
      </c>
      <c r="P4" s="1" t="s">
        <v>89</v>
      </c>
      <c r="Q4" s="1" t="s">
        <v>90</v>
      </c>
      <c r="R4" s="1" t="s">
        <v>100</v>
      </c>
      <c r="S4" s="1" t="s">
        <v>92</v>
      </c>
      <c r="T4" s="1" t="s">
        <v>93</v>
      </c>
      <c r="U4" s="1" t="s">
        <v>94</v>
      </c>
    </row>
    <row r="5" s="1" customFormat="1" spans="1:21">
      <c r="A5" s="3">
        <v>18092475040</v>
      </c>
      <c r="B5" s="1" t="s">
        <v>80</v>
      </c>
      <c r="C5" s="1" t="s">
        <v>101</v>
      </c>
      <c r="D5" s="1" t="s">
        <v>102</v>
      </c>
      <c r="E5" s="1" t="s">
        <v>47</v>
      </c>
      <c r="F5" s="1" t="s">
        <v>80</v>
      </c>
      <c r="G5" s="1" t="s">
        <v>83</v>
      </c>
      <c r="H5" s="1" t="s">
        <v>84</v>
      </c>
      <c r="I5" s="1" t="s">
        <v>103</v>
      </c>
      <c r="J5" s="1" t="s">
        <v>86</v>
      </c>
      <c r="K5" s="1" t="s">
        <v>103</v>
      </c>
      <c r="L5" s="1" t="s">
        <v>103</v>
      </c>
      <c r="M5" s="1" t="s">
        <v>87</v>
      </c>
      <c r="N5" s="1" t="s">
        <v>87</v>
      </c>
      <c r="O5" s="1" t="s">
        <v>88</v>
      </c>
      <c r="P5" s="1" t="s">
        <v>89</v>
      </c>
      <c r="Q5" s="1" t="s">
        <v>90</v>
      </c>
      <c r="R5" s="1" t="s">
        <v>104</v>
      </c>
      <c r="S5" s="1" t="s">
        <v>92</v>
      </c>
      <c r="T5" s="1" t="s">
        <v>93</v>
      </c>
      <c r="U5" s="1" t="s">
        <v>94</v>
      </c>
    </row>
    <row r="6" s="1" customFormat="1" spans="1:21">
      <c r="A6" s="3">
        <v>18087569750</v>
      </c>
      <c r="B6" s="1" t="s">
        <v>105</v>
      </c>
      <c r="C6" s="1" t="s">
        <v>106</v>
      </c>
      <c r="D6" s="1" t="s">
        <v>107</v>
      </c>
      <c r="E6" s="1" t="s">
        <v>43</v>
      </c>
      <c r="F6" s="1" t="s">
        <v>105</v>
      </c>
      <c r="G6" s="1" t="s">
        <v>83</v>
      </c>
      <c r="H6" s="1" t="s">
        <v>84</v>
      </c>
      <c r="I6" s="1" t="s">
        <v>108</v>
      </c>
      <c r="J6" s="1" t="s">
        <v>86</v>
      </c>
      <c r="K6" s="1" t="s">
        <v>108</v>
      </c>
      <c r="L6" s="1" t="s">
        <v>108</v>
      </c>
      <c r="M6" s="1" t="s">
        <v>87</v>
      </c>
      <c r="N6" s="1" t="s">
        <v>87</v>
      </c>
      <c r="O6" s="1" t="s">
        <v>88</v>
      </c>
      <c r="P6" s="1" t="s">
        <v>89</v>
      </c>
      <c r="Q6" s="1" t="s">
        <v>90</v>
      </c>
      <c r="R6" s="1" t="s">
        <v>109</v>
      </c>
      <c r="S6" s="1" t="s">
        <v>92</v>
      </c>
      <c r="T6" s="1" t="s">
        <v>93</v>
      </c>
      <c r="U6" s="1" t="s">
        <v>94</v>
      </c>
    </row>
    <row r="7" s="1" customFormat="1" spans="1:21">
      <c r="A7" s="3">
        <v>18085204096</v>
      </c>
      <c r="B7" s="1" t="s">
        <v>105</v>
      </c>
      <c r="C7" s="1" t="s">
        <v>110</v>
      </c>
      <c r="D7" s="1" t="s">
        <v>111</v>
      </c>
      <c r="E7" s="1" t="s">
        <v>39</v>
      </c>
      <c r="F7" s="1" t="s">
        <v>105</v>
      </c>
      <c r="G7" s="1" t="s">
        <v>83</v>
      </c>
      <c r="H7" s="1" t="s">
        <v>84</v>
      </c>
      <c r="I7" s="1" t="s">
        <v>112</v>
      </c>
      <c r="J7" s="1" t="s">
        <v>86</v>
      </c>
      <c r="K7" s="1" t="s">
        <v>112</v>
      </c>
      <c r="L7" s="1" t="s">
        <v>112</v>
      </c>
      <c r="M7" s="1" t="s">
        <v>87</v>
      </c>
      <c r="N7" s="1" t="s">
        <v>87</v>
      </c>
      <c r="O7" s="1" t="s">
        <v>88</v>
      </c>
      <c r="P7" s="1" t="s">
        <v>89</v>
      </c>
      <c r="Q7" s="1" t="s">
        <v>90</v>
      </c>
      <c r="R7" s="1" t="s">
        <v>113</v>
      </c>
      <c r="S7" s="1" t="s">
        <v>92</v>
      </c>
      <c r="T7" s="1" t="s">
        <v>93</v>
      </c>
      <c r="U7" s="1" t="s">
        <v>94</v>
      </c>
    </row>
    <row r="8" s="1" customFormat="1" spans="1:21">
      <c r="A8" s="3">
        <v>18060003001</v>
      </c>
      <c r="B8" s="1" t="s">
        <v>114</v>
      </c>
      <c r="C8" s="1" t="s">
        <v>115</v>
      </c>
      <c r="D8" s="1" t="s">
        <v>116</v>
      </c>
      <c r="E8" s="1" t="s">
        <v>31</v>
      </c>
      <c r="F8" s="1" t="s">
        <v>114</v>
      </c>
      <c r="G8" s="1" t="s">
        <v>83</v>
      </c>
      <c r="H8" s="1" t="s">
        <v>84</v>
      </c>
      <c r="I8" s="1" t="s">
        <v>117</v>
      </c>
      <c r="J8" s="1" t="s">
        <v>86</v>
      </c>
      <c r="K8" s="1" t="s">
        <v>117</v>
      </c>
      <c r="L8" s="1" t="s">
        <v>117</v>
      </c>
      <c r="M8" s="1" t="s">
        <v>87</v>
      </c>
      <c r="N8" s="1" t="s">
        <v>87</v>
      </c>
      <c r="O8" s="1" t="s">
        <v>88</v>
      </c>
      <c r="P8" s="1" t="s">
        <v>89</v>
      </c>
      <c r="Q8" s="1" t="s">
        <v>90</v>
      </c>
      <c r="R8" s="1" t="s">
        <v>118</v>
      </c>
      <c r="S8" s="1" t="s">
        <v>92</v>
      </c>
      <c r="T8" s="1" t="s">
        <v>93</v>
      </c>
      <c r="U8" s="1" t="s">
        <v>94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2022-06-15T01:41:39Z</dcterms:created>
  <dcterms:modified xsi:type="dcterms:W3CDTF">2022-06-15T01:52:44Z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51E0085B35B6456CA040F5A68173A5E7</vt:lpwstr>
  </property>
  <property fmtid="{D5CDD505-2E9C-101B-9397-08002B2CF9AE}" pid="3" name="KSOProductBuildVer">
    <vt:lpwstr>2052-11.1.0.11744</vt:lpwstr>
  </property>
</Properties>
</file>