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对账!$A$1:$X$37</definedName>
  </definedNames>
  <calcPr calcId="144525"/>
</workbook>
</file>

<file path=xl/sharedStrings.xml><?xml version="1.0" encoding="utf-8"?>
<sst xmlns="http://schemas.openxmlformats.org/spreadsheetml/2006/main" count="1190" uniqueCount="448">
  <si>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</si>
  <si>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</si>
  <si>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</si>
  <si>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</si>
  <si>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</si>
  <si>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</si>
  <si>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</si>
  <si>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</si>
  <si>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</si>
  <si>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</si>
  <si>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</si>
  <si>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</si>
  <si>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</si>
  <si>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</si>
  <si>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</si>
  <si>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</si>
  <si>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</si>
  <si>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</si>
  <si>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</si>
  <si>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</si>
  <si>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</si>
  <si>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</si>
  <si>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</si>
  <si>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</si>
  <si>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</si>
  <si>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17257924378	</t>
  </si>
  <si>
    <t>Ctrip</t>
  </si>
  <si>
    <t>正常</t>
  </si>
  <si>
    <t>[济州市]华美达济州市酒店(Ramada by Wyndham Jeju City Hall)(37225846)</t>
  </si>
  <si>
    <t>标准双人房&lt;不退款&gt;&lt;2人入住&gt;</t>
  </si>
  <si>
    <t>USD</t>
  </si>
  <si>
    <t>jeong/junhee</t>
  </si>
  <si>
    <t>CA5326220615USD</t>
  </si>
  <si>
    <t>未提现</t>
  </si>
  <si>
    <t>携程开票</t>
  </si>
  <si>
    <t xml:space="preserve">2410867	</t>
  </si>
  <si>
    <t xml:space="preserve">	</t>
  </si>
  <si>
    <t>取消</t>
  </si>
  <si>
    <t xml:space="preserve">17811963268	</t>
  </si>
  <si>
    <t>[罗切斯特]皇家公园酒店(Royal Park Hotel)(40116549)</t>
  </si>
  <si>
    <t>行政特大床房&lt;不退款&gt;&lt;2人入住&gt;</t>
  </si>
  <si>
    <t>Puckett/Cody Bryce</t>
  </si>
  <si>
    <t xml:space="preserve">3532SC087108	</t>
  </si>
  <si>
    <t xml:space="preserve">17828917060	</t>
  </si>
  <si>
    <t>[纽卡斯尔]佛蒙特酒店(The Vermont Hotel)(37213662)</t>
  </si>
  <si>
    <t>双床房&lt;不退款&gt;&lt;2人入住&gt;</t>
  </si>
  <si>
    <t>Davies/Ruth,Green/Sue</t>
  </si>
  <si>
    <t xml:space="preserve">RL28487135	</t>
  </si>
  <si>
    <t xml:space="preserve">17837896126	</t>
  </si>
  <si>
    <t>[萨格勒布]萨格勒布17号酒店(Rooms Zagreb 17)(46064215)</t>
  </si>
  <si>
    <t>豪华双人间&lt;不退款&gt;&lt;2人入住&gt;</t>
  </si>
  <si>
    <t>Matthews/Paul,Kenyon/Andrea</t>
  </si>
  <si>
    <t xml:space="preserve">2522348	</t>
  </si>
  <si>
    <t xml:space="preserve">4309347	</t>
  </si>
  <si>
    <t xml:space="preserve">17857123432	</t>
  </si>
  <si>
    <t>[多伦多]费尔蒙特皇家约克酒店(Fairmont Royal York Hotel)(37197507)</t>
  </si>
  <si>
    <t>费尔蒙客房&lt;不退款&gt;&lt;2人入住&gt;</t>
  </si>
  <si>
    <t>Waites/Leslie</t>
  </si>
  <si>
    <t xml:space="preserve">6525393	</t>
  </si>
  <si>
    <t xml:space="preserve">17870084915	</t>
  </si>
  <si>
    <t>[巴厘岛]阿丽拉水明漾(Alila Seminyak)(44705501)</t>
  </si>
  <si>
    <t>套房, 海洋景观&lt;不退款&gt;&lt;2人入住&gt;</t>
  </si>
  <si>
    <t>Widjaja/Sean</t>
  </si>
  <si>
    <t xml:space="preserve">2530774	</t>
  </si>
  <si>
    <t xml:space="preserve">229331	</t>
  </si>
  <si>
    <t xml:space="preserve">17878204936	</t>
  </si>
  <si>
    <t>[博洛尼亚]萨瓦酒店(Savhotel)(39041410)</t>
  </si>
  <si>
    <t>标准大床房&lt;不退款&gt;&lt;2人入住&gt;</t>
  </si>
  <si>
    <t>Silva/Andre Filipe,Caeiro/Ines Maria</t>
  </si>
  <si>
    <t xml:space="preserve">2533043	</t>
  </si>
  <si>
    <t xml:space="preserve">18727747	</t>
  </si>
  <si>
    <t xml:space="preserve">17900853067	</t>
  </si>
  <si>
    <t>[旧金山]旧金山和风酒店(Hotel Zephyr San Francisco)(37221079)</t>
  </si>
  <si>
    <t>滨水尊贵房（1张特大床）&lt;不退款&gt;&lt;2人入住&gt;</t>
  </si>
  <si>
    <t>Pickens/Randall B</t>
  </si>
  <si>
    <t xml:space="preserve">2540762	</t>
  </si>
  <si>
    <t xml:space="preserve">25853222	</t>
  </si>
  <si>
    <t xml:space="preserve">17920643822	</t>
  </si>
  <si>
    <t>[埃奇韦尔]伦敦北华美达酒店(Ramada London North)(39034382)</t>
  </si>
  <si>
    <t>BARBER/LAURA</t>
  </si>
  <si>
    <t xml:space="preserve">2547303	</t>
  </si>
  <si>
    <t xml:space="preserve">17926494206	</t>
  </si>
  <si>
    <t>Martinez/Erica</t>
  </si>
  <si>
    <t xml:space="preserve">6538628	</t>
  </si>
  <si>
    <t xml:space="preserve">17931932506	</t>
  </si>
  <si>
    <t>Neale/Jennifer,Chong/Fiona</t>
  </si>
  <si>
    <t xml:space="preserve">6538838	</t>
  </si>
  <si>
    <t xml:space="preserve">17945155496	</t>
  </si>
  <si>
    <t>[卡夫库]海龟湾度假酒店(Turtle Bay Resort)(37200664)</t>
  </si>
  <si>
    <t>海景房（特大床）&lt;不退款&gt;&lt;2人入住&gt;</t>
  </si>
  <si>
    <t>Fu/Richard N</t>
  </si>
  <si>
    <t xml:space="preserve">2553651	</t>
  </si>
  <si>
    <t xml:space="preserve">37392SD051306	</t>
  </si>
  <si>
    <t xml:space="preserve">17948916716	</t>
  </si>
  <si>
    <t>[釜山]釜山海云台温德姆华美达安可酒店(Ramada Encore by Wyndham Busan Haeundae)(39043548)</t>
  </si>
  <si>
    <t>高级双人床房&lt;不退款&gt;&lt;2人入住&gt;</t>
  </si>
  <si>
    <t>Lee/nara</t>
  </si>
  <si>
    <t xml:space="preserve">2554376	</t>
  </si>
  <si>
    <t xml:space="preserve">22343111	</t>
  </si>
  <si>
    <t xml:space="preserve">17949805992	</t>
  </si>
  <si>
    <t>Mundreon/Karina</t>
  </si>
  <si>
    <t xml:space="preserve">2554812	</t>
  </si>
  <si>
    <t xml:space="preserve">6544333	</t>
  </si>
  <si>
    <t xml:space="preserve">17953726839	</t>
  </si>
  <si>
    <t>[费耶特维尔]Inn at Carnall Hall(39989195)</t>
  </si>
  <si>
    <t>标准间1特大床&lt;不退款&gt;&lt;2人入住&gt;</t>
  </si>
  <si>
    <t>Howell/Elizabeth</t>
  </si>
  <si>
    <t xml:space="preserve">38534	</t>
  </si>
  <si>
    <t xml:space="preserve">17977713406	</t>
  </si>
  <si>
    <t>[哈默史密斯-富勒姆区]伦敦伯爵府宜必思酒店(Ibis London Earls Court)(37226330)</t>
  </si>
  <si>
    <t>Voltz/Taynan Valdir,Lemos de Andrade/Pamela Nayara</t>
  </si>
  <si>
    <t xml:space="preserve">2560938	</t>
  </si>
  <si>
    <t xml:space="preserve">LKFLDHWF	</t>
  </si>
  <si>
    <t xml:space="preserve">17980013532	</t>
  </si>
  <si>
    <t>Chad/Tyson</t>
  </si>
  <si>
    <t xml:space="preserve">2561108	</t>
  </si>
  <si>
    <t xml:space="preserve">6548584	</t>
  </si>
  <si>
    <t xml:space="preserve">17996055038	</t>
  </si>
  <si>
    <t>[阿姆斯特丹]阿姆斯特丹康瑞登城市酒店(Corendon City Hotel Amsterdam)(39052480)</t>
  </si>
  <si>
    <t>标准房&lt;2人入住&gt;&lt;不退款&gt;</t>
  </si>
  <si>
    <t>Labbaize/Ali</t>
  </si>
  <si>
    <t xml:space="preserve">2564063	</t>
  </si>
  <si>
    <t xml:space="preserve">26764555	</t>
  </si>
  <si>
    <t xml:space="preserve">18017056642	</t>
  </si>
  <si>
    <t>[新加坡]恭锡酒店 (Staycation Approved)(The Keong Saik Hotel (Staycation Approved))(37206026)</t>
  </si>
  <si>
    <t>豪华双人房&lt;不退款&gt;&lt;2人入住&gt;</t>
  </si>
  <si>
    <t>wang/jiacheng,liew /siewchiang</t>
  </si>
  <si>
    <t xml:space="preserve">18023821262	</t>
  </si>
  <si>
    <t>[巴黎]贝尔塔酒店(Belta Hotel)(39049408)</t>
  </si>
  <si>
    <t>标准双床房&lt;不退款&gt;&lt;2人入住&gt;</t>
  </si>
  <si>
    <t>Livernais/Evelyne</t>
  </si>
  <si>
    <t xml:space="preserve">18025495779	</t>
  </si>
  <si>
    <t>[迪拜]迪拜H酒店(The H Dubai)(37197626)</t>
  </si>
  <si>
    <t>豪华房&lt;不退款&gt;&lt;2人入住&gt;</t>
  </si>
  <si>
    <t>Saeed/Ayesha Hasan,Saeed/Ayesha Hasan</t>
  </si>
  <si>
    <t xml:space="preserve">2570185	</t>
  </si>
  <si>
    <t xml:space="preserve">18029408646	</t>
  </si>
  <si>
    <t>Chain/Camille,Veuillet/Clara</t>
  </si>
  <si>
    <t xml:space="preserve">18031438224	</t>
  </si>
  <si>
    <t>Bakshi/Aman</t>
  </si>
  <si>
    <t xml:space="preserve">18038374484	</t>
  </si>
  <si>
    <t>[首尔]韩国酒店(Koreana Hotel)(37201037)</t>
  </si>
  <si>
    <t>豪华大号床房&lt;不退款&gt;&lt;2人入住&gt;</t>
  </si>
  <si>
    <t>JIN/XIUYING</t>
  </si>
  <si>
    <t xml:space="preserve">2573666	</t>
  </si>
  <si>
    <t xml:space="preserve">18052590685	</t>
  </si>
  <si>
    <t>kim/sorla</t>
  </si>
  <si>
    <t xml:space="preserve">18052968060	</t>
  </si>
  <si>
    <t>[迈阿密]迈阿密市中心港口假日酒店(Holiday Inn Hotel Port of Miami-Downtown, an Ihg Hotel)(37223488)</t>
  </si>
  <si>
    <t>Double King Size Bed&lt;2人入住&gt;&lt;不退款&gt;</t>
  </si>
  <si>
    <t>fletcher/william</t>
  </si>
  <si>
    <t xml:space="preserve">29081255	</t>
  </si>
  <si>
    <t xml:space="preserve">18059570685	</t>
  </si>
  <si>
    <t>[伯明翰]马尔马逊伯明翰酒店(Malmaison Birmingham)(39621390)</t>
  </si>
  <si>
    <t>标准双人间&lt;不退款&gt;&lt;2人入住&gt;</t>
  </si>
  <si>
    <t>Rivers/shelley</t>
  </si>
  <si>
    <t xml:space="preserve">EXP-1954468610	</t>
  </si>
  <si>
    <t xml:space="preserve">18065076128	</t>
  </si>
  <si>
    <t>[格但斯克]格但斯克福克斯酒店(Focus Hotel Premium Gdańsk)(37234752)</t>
  </si>
  <si>
    <t>双人床房&lt;不退款&gt;&lt;2人入住&gt;</t>
  </si>
  <si>
    <t>Slup-Libertowska/Ewelina</t>
  </si>
  <si>
    <t xml:space="preserve">2579286	</t>
  </si>
  <si>
    <t xml:space="preserve">18069738190	</t>
  </si>
  <si>
    <t>[迪拜]迪拜市中心罗弗酒店(Rove Downtown)(39052491)</t>
  </si>
  <si>
    <t>越野房&lt;不退款&gt;&lt;2人入住&gt;</t>
  </si>
  <si>
    <t>Tulsiani/Neesha,Tulsiani/Dhruv</t>
  </si>
  <si>
    <t xml:space="preserve">18077126140	</t>
  </si>
  <si>
    <t>[迈阿密海滩]迈阿密海滩康菲丹特酒店 - 凯悦酒店集团(The Confidante Miami Beach, Part of Hyatt)(37205462)</t>
  </si>
  <si>
    <t>特大床房&lt;不退款&gt;&lt;2人入住&gt;</t>
  </si>
  <si>
    <t>DSOUZA/VANESSA</t>
  </si>
  <si>
    <t xml:space="preserve">2581899	</t>
  </si>
  <si>
    <t xml:space="preserve">18077472131	</t>
  </si>
  <si>
    <t>[迪拜]迪拜阿尔巴沙诺富特酒店(Novotel Dubai Al Barsha)(37209522)</t>
  </si>
  <si>
    <t>高级房&lt;2人入住&gt;&lt;不退款&gt;&lt;早餐&gt;</t>
  </si>
  <si>
    <t>LI/YUHANG</t>
  </si>
  <si>
    <t xml:space="preserve">18081411214	</t>
  </si>
  <si>
    <t>[吉隆坡]吉隆坡市中心智选假日酒店(Holiday Inn Express Kuala Lumpur City Centre, an IHG Hotel)(40724199)</t>
  </si>
  <si>
    <t>标准房（双床）&lt;2人入住&gt;&lt;不退款&gt;</t>
  </si>
  <si>
    <t>ALYILEILI/Saif</t>
  </si>
  <si>
    <t xml:space="preserve">18091894609	</t>
  </si>
  <si>
    <t>[伯灵格姆]旧金山机场行政瓦卡班德酒店(Vagabond Inn Executive San Francisco Airport)(46891207)</t>
  </si>
  <si>
    <t>WANG/LIANG</t>
  </si>
  <si>
    <t xml:space="preserve">SY9ALVWJT	</t>
  </si>
  <si>
    <t xml:space="preserve">18091901114	</t>
  </si>
  <si>
    <t>[多伦多]多伦多国际机场假日酒店(Holiday Inn Toronto International Airport, an IHG Hotel)(37212609)</t>
  </si>
  <si>
    <t>标准房&lt;不退款&gt;&lt;2人入住&gt;</t>
  </si>
  <si>
    <t>phionah /phionah Nattamba</t>
  </si>
  <si>
    <t xml:space="preserve">2585592	</t>
  </si>
  <si>
    <t xml:space="preserve">18091951848	</t>
  </si>
  <si>
    <t>[贝伦]巴替斯塔坎波斯新宾馆(New Inn Batista Campos)(44707260)</t>
  </si>
  <si>
    <t>AMARAL/DENILSON AMARAL</t>
  </si>
  <si>
    <t xml:space="preserve">18092317450	</t>
  </si>
  <si>
    <t>[法兰克福]法兰克福中央车站南施泰根博阁城际酒店(IntercityHotel Frankfurt Hauptbahnhof South)(39589787)</t>
  </si>
  <si>
    <t>商务双人标准间&lt;不退款&gt;&lt;2人入住&gt;</t>
  </si>
  <si>
    <t>Ho/Anson</t>
  </si>
  <si>
    <t>，</t>
  </si>
  <si>
    <t>A220615091746481</t>
  </si>
  <si>
    <t>USD / HKD 当前参考汇率: 7.84995</t>
  </si>
  <si>
    <t>总计： 9548 USD/
74951.32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</si>
  <si>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</si>
  <si>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</si>
  <si>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</si>
  <si>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</si>
  <si>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</si>
  <si>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</si>
  <si>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</si>
  <si>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</si>
  <si>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</si>
  <si>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</si>
  <si>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</si>
  <si>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</si>
  <si>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</si>
  <si>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</si>
  <si>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</si>
  <si>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</si>
  <si>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</si>
  <si>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</si>
  <si>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2022-06-11</t>
  </si>
  <si>
    <t>2585792</t>
  </si>
  <si>
    <t>法兰克福中央火车站南城际酒店</t>
  </si>
  <si>
    <t>Ho Anson</t>
  </si>
  <si>
    <t>2022-06-12</t>
  </si>
  <si>
    <t>退房日周结</t>
  </si>
  <si>
    <t>564.76</t>
  </si>
  <si>
    <t>84.00</t>
  </si>
  <si>
    <t>0</t>
  </si>
  <si>
    <t>0.00</t>
  </si>
  <si>
    <t>携程盛景国际直连</t>
  </si>
  <si>
    <t>01.010677</t>
  </si>
  <si>
    <t>2022-06-11 10:04:36</t>
  </si>
  <si>
    <t>否</t>
  </si>
  <si>
    <t>汇智国际旅游发展有限公司</t>
  </si>
  <si>
    <t>直连</t>
  </si>
  <si>
    <t>2585634</t>
  </si>
  <si>
    <t>巴替斯塔坎波斯新宾馆</t>
  </si>
  <si>
    <t>AMARAL DENILSON AMARAL</t>
  </si>
  <si>
    <t>228.59</t>
  </si>
  <si>
    <t>34.00</t>
  </si>
  <si>
    <t>2022-06-11 06:52:57</t>
  </si>
  <si>
    <t>2585592</t>
  </si>
  <si>
    <t>多伦多国际机场假日酒店</t>
  </si>
  <si>
    <t>phionah phionah Nattamba</t>
  </si>
  <si>
    <t>1526.19</t>
  </si>
  <si>
    <t>227.00</t>
  </si>
  <si>
    <t>2022-06-11 05:10:46</t>
  </si>
  <si>
    <t>2585589</t>
  </si>
  <si>
    <t>旧金山机场行政瓦卡班德酒店</t>
  </si>
  <si>
    <t>WANG LIANG</t>
  </si>
  <si>
    <t>1095.90</t>
  </si>
  <si>
    <t>163.00</t>
  </si>
  <si>
    <t>2022-06-11 05:12:08</t>
  </si>
  <si>
    <t>2022-06-09</t>
  </si>
  <si>
    <t>2583067</t>
  </si>
  <si>
    <t>吉隆坡市中心智选假日酒店</t>
  </si>
  <si>
    <t>ALYILEILI Saif</t>
  </si>
  <si>
    <t>743.51</t>
  </si>
  <si>
    <t>111.00</t>
  </si>
  <si>
    <t>2022-06-09 19:47:02</t>
  </si>
  <si>
    <t>2582228</t>
  </si>
  <si>
    <t>迪拜阿尔巴沙诺富特酒店</t>
  </si>
  <si>
    <t>LI YUHANG</t>
  </si>
  <si>
    <t>2022-06-10</t>
  </si>
  <si>
    <t>629.64</t>
  </si>
  <si>
    <t>94.00</t>
  </si>
  <si>
    <t>2022-06-09 11:17:41</t>
  </si>
  <si>
    <t>2581899</t>
  </si>
  <si>
    <t>迈阿密海滩凯悦臻选酒店</t>
  </si>
  <si>
    <t>DSOUZA VANESSA</t>
  </si>
  <si>
    <t>2089.87</t>
  </si>
  <si>
    <t>312.00</t>
  </si>
  <si>
    <t>2022-06-09 05:31:39</t>
  </si>
  <si>
    <t>2022-06-08</t>
  </si>
  <si>
    <t>2580520</t>
  </si>
  <si>
    <t>迪拜市中心罗弗酒店</t>
  </si>
  <si>
    <t>Tulsiani Neesha,Tulsiani Dhruv</t>
  </si>
  <si>
    <t>1500.59</t>
  </si>
  <si>
    <t>225.00</t>
  </si>
  <si>
    <t>2022-06-08 01:17:39</t>
  </si>
  <si>
    <t>2022-06-07</t>
  </si>
  <si>
    <t>2579286</t>
  </si>
  <si>
    <t>格但斯克福克斯尊贵酒店</t>
  </si>
  <si>
    <t>Slup-Libertowska Ewelina</t>
  </si>
  <si>
    <t>553.55</t>
  </si>
  <si>
    <t>83.00</t>
  </si>
  <si>
    <t>2022-06-07 05:43:05</t>
  </si>
  <si>
    <t>2022-06-06</t>
  </si>
  <si>
    <t>2577958</t>
  </si>
  <si>
    <t>马美逊伯明翰酒店</t>
  </si>
  <si>
    <t>Rivers shelley</t>
  </si>
  <si>
    <t>1241.48</t>
  </si>
  <si>
    <t>186.00</t>
  </si>
  <si>
    <t>2022-06-06 01:24:51</t>
  </si>
  <si>
    <t>2022-06-04</t>
  </si>
  <si>
    <t>2576676</t>
  </si>
  <si>
    <t>迈阿密市中心港口假日酒店</t>
  </si>
  <si>
    <t>fletcher william</t>
  </si>
  <si>
    <t>1301.55</t>
  </si>
  <si>
    <t>195.00</t>
  </si>
  <si>
    <t>2022-06-04 19:08:24</t>
  </si>
  <si>
    <t>2022-06-02</t>
  </si>
  <si>
    <t>2573666</t>
  </si>
  <si>
    <t>韩国酒店</t>
  </si>
  <si>
    <t>JIN XIUYING</t>
  </si>
  <si>
    <t>549.46</t>
  </si>
  <si>
    <t>82.00</t>
  </si>
  <si>
    <t>2022-06-02 12:33:51</t>
  </si>
  <si>
    <t>2022-06-01</t>
  </si>
  <si>
    <t>2571712</t>
  </si>
  <si>
    <t>伦敦北华美达酒店</t>
  </si>
  <si>
    <t>Bakshi Aman</t>
  </si>
  <si>
    <t>1564.69</t>
  </si>
  <si>
    <t>234.00</t>
  </si>
  <si>
    <t>2022-06-01 05:22:41</t>
  </si>
  <si>
    <t>2022-05-31</t>
  </si>
  <si>
    <t>2571337</t>
  </si>
  <si>
    <t>贝尔塔酒店</t>
  </si>
  <si>
    <t>Chain Camille,Veuillet Clara</t>
  </si>
  <si>
    <t>894.46</t>
  </si>
  <si>
    <t>134.00</t>
  </si>
  <si>
    <t>2022-05-31 21:16:22</t>
  </si>
  <si>
    <t>2570185</t>
  </si>
  <si>
    <t>迪拜H酒店</t>
  </si>
  <si>
    <t>Saeed Ayesha Hasan,Saeed Ayesha Hasan</t>
  </si>
  <si>
    <t>907.81</t>
  </si>
  <si>
    <t>136.00</t>
  </si>
  <si>
    <t>2022-05-31 01:14:02</t>
  </si>
  <si>
    <t>2022-05-30</t>
  </si>
  <si>
    <t>2569853</t>
  </si>
  <si>
    <t>Livernais Evelyne</t>
  </si>
  <si>
    <t>805.76</t>
  </si>
  <si>
    <t>120.00</t>
  </si>
  <si>
    <t>2022-05-30 20:26:15</t>
  </si>
  <si>
    <t>2022-05-29</t>
  </si>
  <si>
    <t>2567918</t>
  </si>
  <si>
    <t>供适酒店</t>
  </si>
  <si>
    <t>wang jiacheng,liew siewchiang</t>
  </si>
  <si>
    <t>1248.93</t>
  </si>
  <si>
    <t>2022-05-29 13:11:34</t>
  </si>
  <si>
    <t>2022-05-26</t>
  </si>
  <si>
    <t>2564063</t>
  </si>
  <si>
    <t>阿姆斯特丹康瑞登城市酒店</t>
  </si>
  <si>
    <t>Labbaize Ali</t>
  </si>
  <si>
    <t>2186.71</t>
  </si>
  <si>
    <t>326.00</t>
  </si>
  <si>
    <t>2022-05-26 01:08:32</t>
  </si>
  <si>
    <t>2022-05-23</t>
  </si>
  <si>
    <t>2561108</t>
  </si>
  <si>
    <t>费尔蒙特皇家约克酒店</t>
  </si>
  <si>
    <t>Chad Tyson</t>
  </si>
  <si>
    <t>1871.45</t>
  </si>
  <si>
    <t>279.00</t>
  </si>
  <si>
    <t>2022-05-23 10:23:07</t>
  </si>
  <si>
    <t>2560938</t>
  </si>
  <si>
    <t>伦敦伯爵府宜必思酒店</t>
  </si>
  <si>
    <t>Voltz Taynan Valdir,Lemos de Andrade Pamela Nayara</t>
  </si>
  <si>
    <t>4105.11</t>
  </si>
  <si>
    <t>612.00</t>
  </si>
  <si>
    <t>2022-05-23 06:35:03</t>
  </si>
  <si>
    <t>2022-05-19</t>
  </si>
  <si>
    <t>2555741</t>
  </si>
  <si>
    <t>卡莫霍尔旅馆</t>
  </si>
  <si>
    <t>Howell Elizabeth</t>
  </si>
  <si>
    <t>1161.48</t>
  </si>
  <si>
    <t>172.00</t>
  </si>
  <si>
    <t>2022-05-19 00:29:33</t>
  </si>
  <si>
    <t>2022-04-30</t>
  </si>
  <si>
    <t>2530774</t>
  </si>
  <si>
    <t>巴厘岛阿丽拉水明漾酒店</t>
  </si>
  <si>
    <t>Widjaja Sean</t>
  </si>
  <si>
    <t>8475.52</t>
  </si>
  <si>
    <t>1280.00</t>
  </si>
  <si>
    <t>2022-04-30 13:24:15</t>
  </si>
  <si>
    <t>2022-05-11</t>
  </si>
  <si>
    <t>2547303</t>
  </si>
  <si>
    <t>BARBER LAURA</t>
  </si>
  <si>
    <t>452.26</t>
  </si>
  <si>
    <t>67.00</t>
  </si>
  <si>
    <t>2022-05-11 21:49:17</t>
  </si>
  <si>
    <t>2022-05-02</t>
  </si>
  <si>
    <t>2533043</t>
  </si>
  <si>
    <t>萨瓦酒店</t>
  </si>
  <si>
    <t>Silva Andre Filipe,Caeiro Ines Maria</t>
  </si>
  <si>
    <t>496.61</t>
  </si>
  <si>
    <t>75.00</t>
  </si>
  <si>
    <t>2022-05-02 01:47:09</t>
  </si>
  <si>
    <t>2022-05-18</t>
  </si>
  <si>
    <t>2554812</t>
  </si>
  <si>
    <t>Mundreon Karina</t>
  </si>
  <si>
    <t>1863.77</t>
  </si>
  <si>
    <t>276.00</t>
  </si>
  <si>
    <t>2022-05-18 07:31:18</t>
  </si>
  <si>
    <t>2022-05-14</t>
  </si>
  <si>
    <t>2550418</t>
  </si>
  <si>
    <t>Neale Jennifer,Chong Fiona</t>
  </si>
  <si>
    <t>1878.18</t>
  </si>
  <si>
    <t>2022-05-14 08:22:13</t>
  </si>
  <si>
    <t>2022-05-13</t>
  </si>
  <si>
    <t>2548724</t>
  </si>
  <si>
    <t>Martinez Erica</t>
  </si>
  <si>
    <t>1877.46</t>
  </si>
  <si>
    <t>2022-05-13 06:56:42</t>
  </si>
  <si>
    <t>2022-04-28</t>
  </si>
  <si>
    <t>2527634</t>
  </si>
  <si>
    <t>Waites Leslie</t>
  </si>
  <si>
    <t>1604.52</t>
  </si>
  <si>
    <t>244.00</t>
  </si>
  <si>
    <t>2022-04-28 06:52:25</t>
  </si>
  <si>
    <t>2022-05-17</t>
  </si>
  <si>
    <t>2553651</t>
  </si>
  <si>
    <t>海龟湾度假酒店</t>
  </si>
  <si>
    <t>Fu Richard N</t>
  </si>
  <si>
    <t>10284.47</t>
  </si>
  <si>
    <t>1512.00</t>
  </si>
  <si>
    <t>2022-05-17 03:58:58</t>
  </si>
  <si>
    <t>2022-05-07</t>
  </si>
  <si>
    <t>2540762</t>
  </si>
  <si>
    <t>旧金山和风酒店</t>
  </si>
  <si>
    <t>Pickens Randall B</t>
  </si>
  <si>
    <t>4903.63</t>
  </si>
  <si>
    <t>734.00</t>
  </si>
  <si>
    <t>2022-05-07 06:52:16</t>
  </si>
  <si>
    <t>2022-04-21</t>
  </si>
  <si>
    <t>2519875</t>
  </si>
  <si>
    <t>佛蒙特酒店</t>
  </si>
  <si>
    <t>Davies Ruth,Green Sue</t>
  </si>
  <si>
    <t>1576.31</t>
  </si>
  <si>
    <t>245.00</t>
  </si>
  <si>
    <t>2022-04-21 19:38:26</t>
  </si>
  <si>
    <t>2554376</t>
  </si>
  <si>
    <t>釜山海云台温德姆华美达安可酒店</t>
  </si>
  <si>
    <t>Lee nara</t>
  </si>
  <si>
    <t>584.96</t>
  </si>
  <si>
    <t>86.00</t>
  </si>
  <si>
    <t>2022-05-17 20:07:39</t>
  </si>
  <si>
    <t>2022-04-17</t>
  </si>
  <si>
    <t>2514305</t>
  </si>
  <si>
    <t>皇家公园酒店</t>
  </si>
  <si>
    <t>Puckett Cody Bryce</t>
  </si>
  <si>
    <t>2592.51</t>
  </si>
  <si>
    <t>406.00</t>
  </si>
  <si>
    <t>2022-04-17 03:14:13</t>
  </si>
  <si>
    <t>2022-04-24</t>
  </si>
  <si>
    <t>2522348</t>
  </si>
  <si>
    <t>萨格勒布 17 号客房酒店</t>
  </si>
  <si>
    <t>Matthews Paul,Kenyon Andrea</t>
  </si>
  <si>
    <t>495.19</t>
  </si>
  <si>
    <t>76.00</t>
  </si>
  <si>
    <t>2022-04-24 00:54:31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</si>
</sst>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3" borderId="2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17" fillId="15" borderId="1" applyNumberFormat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44723</v>
      </c>
      <c r="G2" s="6">
        <v>44724</v>
      </c>
      <c r="H2" s="4">
        <v>1</v>
      </c>
      <c r="I2" s="4">
        <v>1</v>
      </c>
      <c r="J2" s="4">
        <v>1</v>
      </c>
      <c r="K2" s="4" t="s">
        <v>30</v>
      </c>
      <c r="L2" s="4">
        <v>58</v>
      </c>
      <c r="M2" s="4">
        <v>58</v>
      </c>
      <c r="N2" s="4" t="s">
        <v>31</v>
      </c>
      <c r="O2" s="4" t="s">
        <v>32</v>
      </c>
      <c r="P2" s="4" t="s">
        <v>33</v>
      </c>
      <c r="Q2" s="4">
        <v>0</v>
      </c>
      <c r="R2" s="7">
        <v>44591</v>
      </c>
      <c r="S2" s="6">
        <v>44727</v>
      </c>
      <c r="T2" s="4" t="s">
        <v>34</v>
      </c>
      <c r="U2" s="4">
        <v>58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44723</v>
      </c>
      <c r="G3" s="6">
        <v>44724</v>
      </c>
      <c r="H3" s="4">
        <v>1</v>
      </c>
      <c r="I3" s="4">
        <v>1</v>
      </c>
      <c r="J3" s="4">
        <v>1</v>
      </c>
      <c r="K3" s="4" t="s">
        <v>30</v>
      </c>
      <c r="L3" s="4">
        <v>-58</v>
      </c>
      <c r="M3" s="4">
        <v>-58</v>
      </c>
      <c r="N3" s="4" t="s">
        <v>31</v>
      </c>
      <c r="O3" s="4" t="s">
        <v>32</v>
      </c>
      <c r="P3" s="4" t="s">
        <v>33</v>
      </c>
      <c r="Q3" s="4">
        <v>0</v>
      </c>
      <c r="R3" s="7">
        <v>44591</v>
      </c>
      <c r="S3" s="6">
        <v>44727</v>
      </c>
      <c r="T3" s="4" t="s">
        <v>34</v>
      </c>
      <c r="U3" s="4">
        <v>-58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44723</v>
      </c>
      <c r="G4" s="6">
        <v>44724</v>
      </c>
      <c r="H4" s="4">
        <v>1</v>
      </c>
      <c r="I4" s="4">
        <v>1</v>
      </c>
      <c r="J4" s="4">
        <v>1</v>
      </c>
      <c r="K4" s="4" t="s">
        <v>30</v>
      </c>
      <c r="L4" s="4">
        <v>406</v>
      </c>
      <c r="M4" s="4">
        <v>406</v>
      </c>
      <c r="N4" s="4" t="s">
        <v>41</v>
      </c>
      <c r="O4" s="4" t="s">
        <v>32</v>
      </c>
      <c r="P4" s="4" t="s">
        <v>33</v>
      </c>
      <c r="Q4" s="4">
        <v>0</v>
      </c>
      <c r="R4" s="7">
        <v>44668</v>
      </c>
      <c r="S4" s="6">
        <v>44727</v>
      </c>
      <c r="T4" s="4" t="s">
        <v>34</v>
      </c>
      <c r="U4" s="4">
        <v>406</v>
      </c>
      <c r="V4" s="4">
        <v>0</v>
      </c>
      <c r="W4" s="4">
        <v>0</v>
      </c>
      <c r="X4" s="4" t="s">
        <v>36</v>
      </c>
      <c r="Y4" s="4" t="s">
        <v>42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44723</v>
      </c>
      <c r="G5" s="6">
        <v>44724</v>
      </c>
      <c r="H5" s="4">
        <v>1</v>
      </c>
      <c r="I5" s="4">
        <v>1</v>
      </c>
      <c r="J5" s="4">
        <v>1</v>
      </c>
      <c r="K5" s="4" t="s">
        <v>30</v>
      </c>
      <c r="L5" s="4">
        <v>245</v>
      </c>
      <c r="M5" s="4">
        <v>245</v>
      </c>
      <c r="N5" s="4" t="s">
        <v>46</v>
      </c>
      <c r="O5" s="4" t="s">
        <v>32</v>
      </c>
      <c r="P5" s="4" t="s">
        <v>33</v>
      </c>
      <c r="Q5" s="4">
        <v>0</v>
      </c>
      <c r="R5" s="7">
        <v>44672</v>
      </c>
      <c r="S5" s="6">
        <v>44727</v>
      </c>
      <c r="T5" s="4" t="s">
        <v>34</v>
      </c>
      <c r="U5" s="4">
        <v>245</v>
      </c>
      <c r="V5" s="4">
        <v>0</v>
      </c>
      <c r="W5" s="4">
        <v>0</v>
      </c>
      <c r="X5" s="4" t="s">
        <v>36</v>
      </c>
      <c r="Y5" s="4" t="s">
        <v>47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44723</v>
      </c>
      <c r="G6" s="6">
        <v>44724</v>
      </c>
      <c r="H6" s="4">
        <v>1</v>
      </c>
      <c r="I6" s="4">
        <v>1</v>
      </c>
      <c r="J6" s="4">
        <v>1</v>
      </c>
      <c r="K6" s="4" t="s">
        <v>30</v>
      </c>
      <c r="L6" s="4">
        <v>76</v>
      </c>
      <c r="M6" s="4">
        <v>76</v>
      </c>
      <c r="N6" s="4" t="s">
        <v>51</v>
      </c>
      <c r="O6" s="4" t="s">
        <v>32</v>
      </c>
      <c r="P6" s="4" t="s">
        <v>33</v>
      </c>
      <c r="Q6" s="4">
        <v>0</v>
      </c>
      <c r="R6" s="7">
        <v>44675</v>
      </c>
      <c r="S6" s="6">
        <v>44727</v>
      </c>
      <c r="T6" s="4" t="s">
        <v>34</v>
      </c>
      <c r="U6" s="4">
        <v>76</v>
      </c>
      <c r="V6" s="4">
        <v>0</v>
      </c>
      <c r="W6" s="4">
        <v>0</v>
      </c>
      <c r="X6" s="4" t="s">
        <v>52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44723</v>
      </c>
      <c r="G7" s="6">
        <v>44724</v>
      </c>
      <c r="H7" s="4">
        <v>1</v>
      </c>
      <c r="I7" s="4">
        <v>1</v>
      </c>
      <c r="J7" s="4">
        <v>1</v>
      </c>
      <c r="K7" s="4" t="s">
        <v>30</v>
      </c>
      <c r="L7" s="4">
        <v>244</v>
      </c>
      <c r="M7" s="4">
        <v>244</v>
      </c>
      <c r="N7" s="4" t="s">
        <v>57</v>
      </c>
      <c r="O7" s="4" t="s">
        <v>32</v>
      </c>
      <c r="P7" s="4" t="s">
        <v>33</v>
      </c>
      <c r="Q7" s="4">
        <v>0</v>
      </c>
      <c r="R7" s="7">
        <v>44679</v>
      </c>
      <c r="S7" s="6">
        <v>44727</v>
      </c>
      <c r="T7" s="4" t="s">
        <v>34</v>
      </c>
      <c r="U7" s="4">
        <v>244</v>
      </c>
      <c r="V7" s="4">
        <v>0</v>
      </c>
      <c r="W7" s="4">
        <v>0</v>
      </c>
      <c r="X7" s="4" t="s">
        <v>36</v>
      </c>
      <c r="Y7" s="4" t="s">
        <v>58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44720</v>
      </c>
      <c r="G8" s="6">
        <v>44724</v>
      </c>
      <c r="H8" s="4">
        <v>1</v>
      </c>
      <c r="I8" s="4">
        <v>4</v>
      </c>
      <c r="J8" s="4">
        <v>4</v>
      </c>
      <c r="K8" s="4" t="s">
        <v>30</v>
      </c>
      <c r="L8" s="4">
        <v>1280</v>
      </c>
      <c r="M8" s="4">
        <v>1280</v>
      </c>
      <c r="N8" s="4" t="s">
        <v>62</v>
      </c>
      <c r="O8" s="4" t="s">
        <v>32</v>
      </c>
      <c r="P8" s="4" t="s">
        <v>33</v>
      </c>
      <c r="Q8" s="4">
        <v>0</v>
      </c>
      <c r="R8" s="7">
        <v>44681</v>
      </c>
      <c r="S8" s="6">
        <v>44727</v>
      </c>
      <c r="T8" s="4" t="s">
        <v>34</v>
      </c>
      <c r="U8" s="4">
        <v>1280</v>
      </c>
      <c r="V8" s="4">
        <v>0</v>
      </c>
      <c r="W8" s="4">
        <v>0</v>
      </c>
      <c r="X8" s="4" t="s">
        <v>63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44723</v>
      </c>
      <c r="G9" s="6">
        <v>44724</v>
      </c>
      <c r="H9" s="4">
        <v>1</v>
      </c>
      <c r="I9" s="4">
        <v>1</v>
      </c>
      <c r="J9" s="4">
        <v>1</v>
      </c>
      <c r="K9" s="4" t="s">
        <v>30</v>
      </c>
      <c r="L9" s="4">
        <v>75</v>
      </c>
      <c r="M9" s="4">
        <v>75</v>
      </c>
      <c r="N9" s="4" t="s">
        <v>68</v>
      </c>
      <c r="O9" s="4" t="s">
        <v>32</v>
      </c>
      <c r="P9" s="4" t="s">
        <v>33</v>
      </c>
      <c r="Q9" s="4">
        <v>0</v>
      </c>
      <c r="R9" s="7">
        <v>44683</v>
      </c>
      <c r="S9" s="6">
        <v>44727</v>
      </c>
      <c r="T9" s="4" t="s">
        <v>34</v>
      </c>
      <c r="U9" s="4">
        <v>75</v>
      </c>
      <c r="V9" s="4">
        <v>0</v>
      </c>
      <c r="W9" s="4">
        <v>0</v>
      </c>
      <c r="X9" s="4" t="s">
        <v>69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44722</v>
      </c>
      <c r="G10" s="6">
        <v>44724</v>
      </c>
      <c r="H10" s="4">
        <v>1</v>
      </c>
      <c r="I10" s="4">
        <v>2</v>
      </c>
      <c r="J10" s="4">
        <v>2</v>
      </c>
      <c r="K10" s="4" t="s">
        <v>30</v>
      </c>
      <c r="L10" s="4">
        <v>734</v>
      </c>
      <c r="M10" s="4">
        <v>734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44688</v>
      </c>
      <c r="S10" s="6">
        <v>44727</v>
      </c>
      <c r="T10" s="4" t="s">
        <v>34</v>
      </c>
      <c r="U10" s="4">
        <v>734</v>
      </c>
      <c r="V10" s="4">
        <v>0</v>
      </c>
      <c r="W10" s="4">
        <v>0</v>
      </c>
      <c r="X10" s="4" t="s">
        <v>75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29</v>
      </c>
      <c r="F11" s="6">
        <v>44723</v>
      </c>
      <c r="G11" s="6">
        <v>44724</v>
      </c>
      <c r="H11" s="4">
        <v>1</v>
      </c>
      <c r="I11" s="4">
        <v>1</v>
      </c>
      <c r="J11" s="4">
        <v>1</v>
      </c>
      <c r="K11" s="4" t="s">
        <v>30</v>
      </c>
      <c r="L11" s="4">
        <v>67</v>
      </c>
      <c r="M11" s="4">
        <v>67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44692</v>
      </c>
      <c r="S11" s="6">
        <v>44727</v>
      </c>
      <c r="T11" s="4" t="s">
        <v>34</v>
      </c>
      <c r="U11" s="4">
        <v>67</v>
      </c>
      <c r="V11" s="4">
        <v>0</v>
      </c>
      <c r="W11" s="4">
        <v>0</v>
      </c>
      <c r="X11" s="4" t="s">
        <v>80</v>
      </c>
      <c r="Y11" s="4" t="s">
        <v>36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55</v>
      </c>
      <c r="E12" s="4" t="s">
        <v>56</v>
      </c>
      <c r="F12" s="6">
        <v>44723</v>
      </c>
      <c r="G12" s="6">
        <v>44724</v>
      </c>
      <c r="H12" s="4">
        <v>1</v>
      </c>
      <c r="I12" s="4">
        <v>1</v>
      </c>
      <c r="J12" s="4">
        <v>1</v>
      </c>
      <c r="K12" s="4" t="s">
        <v>30</v>
      </c>
      <c r="L12" s="4">
        <v>276</v>
      </c>
      <c r="M12" s="4">
        <v>276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44694</v>
      </c>
      <c r="S12" s="6">
        <v>44727</v>
      </c>
      <c r="T12" s="4" t="s">
        <v>34</v>
      </c>
      <c r="U12" s="4">
        <v>276</v>
      </c>
      <c r="V12" s="4">
        <v>0</v>
      </c>
      <c r="W12" s="4">
        <v>0</v>
      </c>
      <c r="X12" s="4" t="s">
        <v>36</v>
      </c>
      <c r="Y12" s="4" t="s">
        <v>83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55</v>
      </c>
      <c r="E13" s="4" t="s">
        <v>56</v>
      </c>
      <c r="F13" s="6">
        <v>44723</v>
      </c>
      <c r="G13" s="6">
        <v>44724</v>
      </c>
      <c r="H13" s="4">
        <v>1</v>
      </c>
      <c r="I13" s="4">
        <v>1</v>
      </c>
      <c r="J13" s="4">
        <v>1</v>
      </c>
      <c r="K13" s="4" t="s">
        <v>30</v>
      </c>
      <c r="L13" s="4">
        <v>276</v>
      </c>
      <c r="M13" s="4">
        <v>276</v>
      </c>
      <c r="N13" s="4" t="s">
        <v>85</v>
      </c>
      <c r="O13" s="4" t="s">
        <v>32</v>
      </c>
      <c r="P13" s="4" t="s">
        <v>33</v>
      </c>
      <c r="Q13" s="4">
        <v>0</v>
      </c>
      <c r="R13" s="7">
        <v>44695</v>
      </c>
      <c r="S13" s="6">
        <v>44727</v>
      </c>
      <c r="T13" s="4" t="s">
        <v>34</v>
      </c>
      <c r="U13" s="4">
        <v>276</v>
      </c>
      <c r="V13" s="4">
        <v>0</v>
      </c>
      <c r="W13" s="4">
        <v>0</v>
      </c>
      <c r="X13" s="4" t="s">
        <v>36</v>
      </c>
      <c r="Y13" s="4" t="s">
        <v>86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88</v>
      </c>
      <c r="E14" s="4" t="s">
        <v>89</v>
      </c>
      <c r="F14" s="6">
        <v>44722</v>
      </c>
      <c r="G14" s="6">
        <v>44724</v>
      </c>
      <c r="H14" s="4">
        <v>1</v>
      </c>
      <c r="I14" s="4">
        <v>2</v>
      </c>
      <c r="J14" s="4">
        <v>2</v>
      </c>
      <c r="K14" s="4" t="s">
        <v>30</v>
      </c>
      <c r="L14" s="4">
        <v>1512</v>
      </c>
      <c r="M14" s="4">
        <v>1512</v>
      </c>
      <c r="N14" s="4" t="s">
        <v>90</v>
      </c>
      <c r="O14" s="4" t="s">
        <v>32</v>
      </c>
      <c r="P14" s="4" t="s">
        <v>33</v>
      </c>
      <c r="Q14" s="4">
        <v>0</v>
      </c>
      <c r="R14" s="7">
        <v>44698</v>
      </c>
      <c r="S14" s="6">
        <v>44727</v>
      </c>
      <c r="T14" s="4" t="s">
        <v>34</v>
      </c>
      <c r="U14" s="4">
        <v>1512</v>
      </c>
      <c r="V14" s="4">
        <v>0</v>
      </c>
      <c r="W14" s="4">
        <v>0</v>
      </c>
      <c r="X14" s="4" t="s">
        <v>91</v>
      </c>
      <c r="Y14" s="4" t="s">
        <v>92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44723</v>
      </c>
      <c r="G15" s="6">
        <v>44724</v>
      </c>
      <c r="H15" s="4">
        <v>1</v>
      </c>
      <c r="I15" s="4">
        <v>1</v>
      </c>
      <c r="J15" s="4">
        <v>1</v>
      </c>
      <c r="K15" s="4" t="s">
        <v>30</v>
      </c>
      <c r="L15" s="4">
        <v>86</v>
      </c>
      <c r="M15" s="4">
        <v>86</v>
      </c>
      <c r="N15" s="4" t="s">
        <v>96</v>
      </c>
      <c r="O15" s="4" t="s">
        <v>32</v>
      </c>
      <c r="P15" s="4" t="s">
        <v>33</v>
      </c>
      <c r="Q15" s="4">
        <v>0</v>
      </c>
      <c r="R15" s="7">
        <v>44698</v>
      </c>
      <c r="S15" s="6">
        <v>44727</v>
      </c>
      <c r="T15" s="4" t="s">
        <v>34</v>
      </c>
      <c r="U15" s="4">
        <v>86</v>
      </c>
      <c r="V15" s="4">
        <v>0</v>
      </c>
      <c r="W15" s="4">
        <v>0</v>
      </c>
      <c r="X15" s="4" t="s">
        <v>97</v>
      </c>
      <c r="Y15" s="4" t="s">
        <v>98</v>
      </c>
    </row>
    <row r="16" s="4" customFormat="1" spans="1:25">
      <c r="A16" s="4" t="s">
        <v>99</v>
      </c>
      <c r="B16" s="4" t="s">
        <v>26</v>
      </c>
      <c r="C16" s="4" t="s">
        <v>27</v>
      </c>
      <c r="D16" s="4" t="s">
        <v>55</v>
      </c>
      <c r="E16" s="4" t="s">
        <v>56</v>
      </c>
      <c r="F16" s="6">
        <v>44723</v>
      </c>
      <c r="G16" s="6">
        <v>44724</v>
      </c>
      <c r="H16" s="4">
        <v>1</v>
      </c>
      <c r="I16" s="4">
        <v>1</v>
      </c>
      <c r="J16" s="4">
        <v>1</v>
      </c>
      <c r="K16" s="4" t="s">
        <v>30</v>
      </c>
      <c r="L16" s="4">
        <v>276</v>
      </c>
      <c r="M16" s="4">
        <v>276</v>
      </c>
      <c r="N16" s="4" t="s">
        <v>100</v>
      </c>
      <c r="O16" s="4" t="s">
        <v>32</v>
      </c>
      <c r="P16" s="4" t="s">
        <v>33</v>
      </c>
      <c r="Q16" s="4">
        <v>0</v>
      </c>
      <c r="R16" s="7">
        <v>44699</v>
      </c>
      <c r="S16" s="6">
        <v>44727</v>
      </c>
      <c r="T16" s="4" t="s">
        <v>34</v>
      </c>
      <c r="U16" s="4">
        <v>276</v>
      </c>
      <c r="V16" s="4">
        <v>0</v>
      </c>
      <c r="W16" s="4">
        <v>0</v>
      </c>
      <c r="X16" s="4" t="s">
        <v>101</v>
      </c>
      <c r="Y16" s="4" t="s">
        <v>102</v>
      </c>
    </row>
    <row r="17" s="4" customFormat="1" spans="1:25">
      <c r="A17" s="4" t="s">
        <v>103</v>
      </c>
      <c r="B17" s="4" t="s">
        <v>26</v>
      </c>
      <c r="C17" s="4" t="s">
        <v>27</v>
      </c>
      <c r="D17" s="4" t="s">
        <v>104</v>
      </c>
      <c r="E17" s="4" t="s">
        <v>105</v>
      </c>
      <c r="F17" s="6">
        <v>44723</v>
      </c>
      <c r="G17" s="6">
        <v>44724</v>
      </c>
      <c r="H17" s="4">
        <v>1</v>
      </c>
      <c r="I17" s="4">
        <v>1</v>
      </c>
      <c r="J17" s="4">
        <v>1</v>
      </c>
      <c r="K17" s="4" t="s">
        <v>30</v>
      </c>
      <c r="L17" s="4">
        <v>172</v>
      </c>
      <c r="M17" s="4">
        <v>172</v>
      </c>
      <c r="N17" s="4" t="s">
        <v>106</v>
      </c>
      <c r="O17" s="4" t="s">
        <v>32</v>
      </c>
      <c r="P17" s="4" t="s">
        <v>33</v>
      </c>
      <c r="Q17" s="4">
        <v>0</v>
      </c>
      <c r="R17" s="7">
        <v>44700</v>
      </c>
      <c r="S17" s="6">
        <v>44727</v>
      </c>
      <c r="T17" s="4" t="s">
        <v>34</v>
      </c>
      <c r="U17" s="4">
        <v>172</v>
      </c>
      <c r="V17" s="4">
        <v>0</v>
      </c>
      <c r="W17" s="4">
        <v>0</v>
      </c>
      <c r="X17" s="4" t="s">
        <v>36</v>
      </c>
      <c r="Y17" s="4" t="s">
        <v>107</v>
      </c>
    </row>
    <row r="18" s="4" customFormat="1" spans="1:25">
      <c r="A18" s="4" t="s">
        <v>108</v>
      </c>
      <c r="B18" s="4" t="s">
        <v>26</v>
      </c>
      <c r="C18" s="4" t="s">
        <v>27</v>
      </c>
      <c r="D18" s="4" t="s">
        <v>109</v>
      </c>
      <c r="E18" s="4" t="s">
        <v>29</v>
      </c>
      <c r="F18" s="6">
        <v>44721</v>
      </c>
      <c r="G18" s="6">
        <v>44724</v>
      </c>
      <c r="H18" s="4">
        <v>1</v>
      </c>
      <c r="I18" s="4">
        <v>3</v>
      </c>
      <c r="J18" s="4">
        <v>3</v>
      </c>
      <c r="K18" s="4" t="s">
        <v>30</v>
      </c>
      <c r="L18" s="4">
        <v>612</v>
      </c>
      <c r="M18" s="4">
        <v>612</v>
      </c>
      <c r="N18" s="4" t="s">
        <v>110</v>
      </c>
      <c r="O18" s="4" t="s">
        <v>32</v>
      </c>
      <c r="P18" s="4" t="s">
        <v>33</v>
      </c>
      <c r="Q18" s="4">
        <v>0</v>
      </c>
      <c r="R18" s="7">
        <v>44704</v>
      </c>
      <c r="S18" s="6">
        <v>44727</v>
      </c>
      <c r="T18" s="4" t="s">
        <v>34</v>
      </c>
      <c r="U18" s="4">
        <v>612</v>
      </c>
      <c r="V18" s="4">
        <v>0</v>
      </c>
      <c r="W18" s="4">
        <v>0</v>
      </c>
      <c r="X18" s="4" t="s">
        <v>111</v>
      </c>
      <c r="Y18" s="4" t="s">
        <v>112</v>
      </c>
    </row>
    <row r="19" s="4" customFormat="1" spans="1:25">
      <c r="A19" s="4" t="s">
        <v>113</v>
      </c>
      <c r="B19" s="4" t="s">
        <v>26</v>
      </c>
      <c r="C19" s="4" t="s">
        <v>27</v>
      </c>
      <c r="D19" s="4" t="s">
        <v>55</v>
      </c>
      <c r="E19" s="4" t="s">
        <v>56</v>
      </c>
      <c r="F19" s="6">
        <v>44723</v>
      </c>
      <c r="G19" s="6">
        <v>44724</v>
      </c>
      <c r="H19" s="4">
        <v>1</v>
      </c>
      <c r="I19" s="4">
        <v>1</v>
      </c>
      <c r="J19" s="4">
        <v>1</v>
      </c>
      <c r="K19" s="4" t="s">
        <v>30</v>
      </c>
      <c r="L19" s="4">
        <v>279</v>
      </c>
      <c r="M19" s="4">
        <v>279</v>
      </c>
      <c r="N19" s="4" t="s">
        <v>114</v>
      </c>
      <c r="O19" s="4" t="s">
        <v>32</v>
      </c>
      <c r="P19" s="4" t="s">
        <v>33</v>
      </c>
      <c r="Q19" s="4">
        <v>0</v>
      </c>
      <c r="R19" s="7">
        <v>44704</v>
      </c>
      <c r="S19" s="6">
        <v>44727</v>
      </c>
      <c r="T19" s="4" t="s">
        <v>34</v>
      </c>
      <c r="U19" s="4">
        <v>279</v>
      </c>
      <c r="V19" s="4">
        <v>0</v>
      </c>
      <c r="W19" s="4">
        <v>0</v>
      </c>
      <c r="X19" s="4" t="s">
        <v>115</v>
      </c>
      <c r="Y19" s="4" t="s">
        <v>116</v>
      </c>
    </row>
    <row r="20" s="4" customFormat="1" spans="1:25">
      <c r="A20" s="4" t="s">
        <v>117</v>
      </c>
      <c r="B20" s="4" t="s">
        <v>26</v>
      </c>
      <c r="C20" s="4" t="s">
        <v>27</v>
      </c>
      <c r="D20" s="4" t="s">
        <v>118</v>
      </c>
      <c r="E20" s="4" t="s">
        <v>119</v>
      </c>
      <c r="F20" s="6">
        <v>44722</v>
      </c>
      <c r="G20" s="6">
        <v>44724</v>
      </c>
      <c r="H20" s="4">
        <v>1</v>
      </c>
      <c r="I20" s="4">
        <v>2</v>
      </c>
      <c r="J20" s="4">
        <v>2</v>
      </c>
      <c r="K20" s="4" t="s">
        <v>30</v>
      </c>
      <c r="L20" s="4">
        <v>326</v>
      </c>
      <c r="M20" s="4">
        <v>326</v>
      </c>
      <c r="N20" s="4" t="s">
        <v>120</v>
      </c>
      <c r="O20" s="4" t="s">
        <v>32</v>
      </c>
      <c r="P20" s="4" t="s">
        <v>33</v>
      </c>
      <c r="Q20" s="4">
        <v>0</v>
      </c>
      <c r="R20" s="7">
        <v>44707</v>
      </c>
      <c r="S20" s="6">
        <v>44727</v>
      </c>
      <c r="T20" s="4" t="s">
        <v>34</v>
      </c>
      <c r="U20" s="4">
        <v>326</v>
      </c>
      <c r="V20" s="4">
        <v>0</v>
      </c>
      <c r="W20" s="4">
        <v>0</v>
      </c>
      <c r="X20" s="4" t="s">
        <v>121</v>
      </c>
      <c r="Y20" s="4" t="s">
        <v>122</v>
      </c>
    </row>
    <row r="21" s="4" customFormat="1" spans="1:25">
      <c r="A21" s="4" t="s">
        <v>123</v>
      </c>
      <c r="B21" s="4" t="s">
        <v>26</v>
      </c>
      <c r="C21" s="4" t="s">
        <v>27</v>
      </c>
      <c r="D21" s="4" t="s">
        <v>124</v>
      </c>
      <c r="E21" s="4" t="s">
        <v>125</v>
      </c>
      <c r="F21" s="6">
        <v>44722</v>
      </c>
      <c r="G21" s="6">
        <v>44724</v>
      </c>
      <c r="H21" s="4">
        <v>1</v>
      </c>
      <c r="I21" s="4">
        <v>2</v>
      </c>
      <c r="J21" s="4">
        <v>2</v>
      </c>
      <c r="K21" s="4" t="s">
        <v>30</v>
      </c>
      <c r="L21" s="4">
        <v>186</v>
      </c>
      <c r="M21" s="4">
        <v>186</v>
      </c>
      <c r="N21" s="4" t="s">
        <v>126</v>
      </c>
      <c r="O21" s="4" t="s">
        <v>32</v>
      </c>
      <c r="P21" s="4" t="s">
        <v>33</v>
      </c>
      <c r="Q21" s="4">
        <v>0</v>
      </c>
      <c r="R21" s="7">
        <v>44710</v>
      </c>
      <c r="S21" s="6">
        <v>44727</v>
      </c>
      <c r="T21" s="4" t="s">
        <v>34</v>
      </c>
      <c r="U21" s="4">
        <v>186</v>
      </c>
      <c r="V21" s="4">
        <v>0</v>
      </c>
      <c r="W21" s="4">
        <v>0</v>
      </c>
      <c r="X21" s="4" t="s">
        <v>36</v>
      </c>
      <c r="Y21" s="4" t="s">
        <v>36</v>
      </c>
    </row>
    <row r="22" s="4" customFormat="1" spans="1:25">
      <c r="A22" s="4" t="s">
        <v>127</v>
      </c>
      <c r="B22" s="4" t="s">
        <v>26</v>
      </c>
      <c r="C22" s="4" t="s">
        <v>27</v>
      </c>
      <c r="D22" s="4" t="s">
        <v>128</v>
      </c>
      <c r="E22" s="4" t="s">
        <v>129</v>
      </c>
      <c r="F22" s="6">
        <v>44723</v>
      </c>
      <c r="G22" s="6">
        <v>44724</v>
      </c>
      <c r="H22" s="4">
        <v>1</v>
      </c>
      <c r="I22" s="4">
        <v>1</v>
      </c>
      <c r="J22" s="4">
        <v>1</v>
      </c>
      <c r="K22" s="4" t="s">
        <v>30</v>
      </c>
      <c r="L22" s="4">
        <v>120</v>
      </c>
      <c r="M22" s="4">
        <v>120</v>
      </c>
      <c r="N22" s="4" t="s">
        <v>130</v>
      </c>
      <c r="O22" s="4" t="s">
        <v>32</v>
      </c>
      <c r="P22" s="4" t="s">
        <v>33</v>
      </c>
      <c r="Q22" s="4">
        <v>0</v>
      </c>
      <c r="R22" s="7">
        <v>44711</v>
      </c>
      <c r="S22" s="6">
        <v>44727</v>
      </c>
      <c r="T22" s="4" t="s">
        <v>34</v>
      </c>
      <c r="U22" s="4">
        <v>120</v>
      </c>
      <c r="V22" s="4">
        <v>0</v>
      </c>
      <c r="W22" s="4">
        <v>0</v>
      </c>
      <c r="X22" s="4" t="s">
        <v>36</v>
      </c>
      <c r="Y22" s="4" t="s">
        <v>36</v>
      </c>
    </row>
    <row r="23" s="4" customFormat="1" spans="1:25">
      <c r="A23" s="4" t="s">
        <v>131</v>
      </c>
      <c r="B23" s="4" t="s">
        <v>26</v>
      </c>
      <c r="C23" s="4" t="s">
        <v>27</v>
      </c>
      <c r="D23" s="4" t="s">
        <v>132</v>
      </c>
      <c r="E23" s="4" t="s">
        <v>133</v>
      </c>
      <c r="F23" s="6">
        <v>44722</v>
      </c>
      <c r="G23" s="6">
        <v>44724</v>
      </c>
      <c r="H23" s="4">
        <v>1</v>
      </c>
      <c r="I23" s="4">
        <v>2</v>
      </c>
      <c r="J23" s="4">
        <v>2</v>
      </c>
      <c r="K23" s="4" t="s">
        <v>30</v>
      </c>
      <c r="L23" s="4">
        <v>136</v>
      </c>
      <c r="M23" s="4">
        <v>136</v>
      </c>
      <c r="N23" s="4" t="s">
        <v>134</v>
      </c>
      <c r="O23" s="4" t="s">
        <v>32</v>
      </c>
      <c r="P23" s="4" t="s">
        <v>33</v>
      </c>
      <c r="Q23" s="4">
        <v>0</v>
      </c>
      <c r="R23" s="7">
        <v>44712</v>
      </c>
      <c r="S23" s="6">
        <v>44727</v>
      </c>
      <c r="T23" s="4" t="s">
        <v>34</v>
      </c>
      <c r="U23" s="4">
        <v>136</v>
      </c>
      <c r="V23" s="4">
        <v>0</v>
      </c>
      <c r="W23" s="4">
        <v>0</v>
      </c>
      <c r="X23" s="4" t="s">
        <v>135</v>
      </c>
      <c r="Y23" s="4" t="s">
        <v>36</v>
      </c>
    </row>
    <row r="24" s="4" customFormat="1" spans="1:25">
      <c r="A24" s="4" t="s">
        <v>136</v>
      </c>
      <c r="B24" s="4" t="s">
        <v>26</v>
      </c>
      <c r="C24" s="4" t="s">
        <v>27</v>
      </c>
      <c r="D24" s="4" t="s">
        <v>128</v>
      </c>
      <c r="E24" s="4" t="s">
        <v>29</v>
      </c>
      <c r="F24" s="6">
        <v>44723</v>
      </c>
      <c r="G24" s="6">
        <v>44724</v>
      </c>
      <c r="H24" s="4">
        <v>1</v>
      </c>
      <c r="I24" s="4">
        <v>1</v>
      </c>
      <c r="J24" s="4">
        <v>1</v>
      </c>
      <c r="K24" s="4" t="s">
        <v>30</v>
      </c>
      <c r="L24" s="4">
        <v>134</v>
      </c>
      <c r="M24" s="4">
        <v>134</v>
      </c>
      <c r="N24" s="4" t="s">
        <v>137</v>
      </c>
      <c r="O24" s="4" t="s">
        <v>32</v>
      </c>
      <c r="P24" s="4" t="s">
        <v>33</v>
      </c>
      <c r="Q24" s="4">
        <v>0</v>
      </c>
      <c r="R24" s="7">
        <v>44712</v>
      </c>
      <c r="S24" s="6">
        <v>44727</v>
      </c>
      <c r="T24" s="4" t="s">
        <v>34</v>
      </c>
      <c r="U24" s="4">
        <v>134</v>
      </c>
      <c r="V24" s="4">
        <v>0</v>
      </c>
      <c r="W24" s="4">
        <v>0</v>
      </c>
      <c r="X24" s="4" t="s">
        <v>36</v>
      </c>
      <c r="Y24" s="4" t="s">
        <v>36</v>
      </c>
    </row>
    <row r="25" s="4" customFormat="1" spans="1:25">
      <c r="A25" s="4" t="s">
        <v>138</v>
      </c>
      <c r="B25" s="4" t="s">
        <v>26</v>
      </c>
      <c r="C25" s="4" t="s">
        <v>27</v>
      </c>
      <c r="D25" s="4" t="s">
        <v>78</v>
      </c>
      <c r="E25" s="4" t="s">
        <v>29</v>
      </c>
      <c r="F25" s="6">
        <v>44721</v>
      </c>
      <c r="G25" s="6">
        <v>44724</v>
      </c>
      <c r="H25" s="4">
        <v>1</v>
      </c>
      <c r="I25" s="4">
        <v>3</v>
      </c>
      <c r="J25" s="4">
        <v>3</v>
      </c>
      <c r="K25" s="4" t="s">
        <v>30</v>
      </c>
      <c r="L25" s="4">
        <v>234</v>
      </c>
      <c r="M25" s="4">
        <v>234</v>
      </c>
      <c r="N25" s="4" t="s">
        <v>139</v>
      </c>
      <c r="O25" s="4" t="s">
        <v>32</v>
      </c>
      <c r="P25" s="4" t="s">
        <v>33</v>
      </c>
      <c r="Q25" s="4">
        <v>0</v>
      </c>
      <c r="R25" s="7">
        <v>44713</v>
      </c>
      <c r="S25" s="6">
        <v>44727</v>
      </c>
      <c r="T25" s="4" t="s">
        <v>34</v>
      </c>
      <c r="U25" s="4">
        <v>234</v>
      </c>
      <c r="V25" s="4">
        <v>0</v>
      </c>
      <c r="W25" s="4">
        <v>0</v>
      </c>
      <c r="X25" s="4" t="s">
        <v>36</v>
      </c>
      <c r="Y25" s="4" t="s">
        <v>36</v>
      </c>
    </row>
    <row r="26" s="4" customFormat="1" spans="1:25">
      <c r="A26" s="4" t="s">
        <v>140</v>
      </c>
      <c r="B26" s="4" t="s">
        <v>26</v>
      </c>
      <c r="C26" s="4" t="s">
        <v>27</v>
      </c>
      <c r="D26" s="4" t="s">
        <v>141</v>
      </c>
      <c r="E26" s="4" t="s">
        <v>142</v>
      </c>
      <c r="F26" s="6">
        <v>44723</v>
      </c>
      <c r="G26" s="6">
        <v>44724</v>
      </c>
      <c r="H26" s="4">
        <v>1</v>
      </c>
      <c r="I26" s="4">
        <v>1</v>
      </c>
      <c r="J26" s="4">
        <v>1</v>
      </c>
      <c r="K26" s="4" t="s">
        <v>30</v>
      </c>
      <c r="L26" s="4">
        <v>82</v>
      </c>
      <c r="M26" s="4">
        <v>82</v>
      </c>
      <c r="N26" s="4" t="s">
        <v>143</v>
      </c>
      <c r="O26" s="4" t="s">
        <v>32</v>
      </c>
      <c r="P26" s="4" t="s">
        <v>33</v>
      </c>
      <c r="Q26" s="4">
        <v>0</v>
      </c>
      <c r="R26" s="7">
        <v>44714</v>
      </c>
      <c r="S26" s="6">
        <v>44727</v>
      </c>
      <c r="T26" s="4" t="s">
        <v>34</v>
      </c>
      <c r="U26" s="4">
        <v>82</v>
      </c>
      <c r="V26" s="4">
        <v>0</v>
      </c>
      <c r="W26" s="4">
        <v>0</v>
      </c>
      <c r="X26" s="4" t="s">
        <v>144</v>
      </c>
      <c r="Y26" s="4" t="s">
        <v>36</v>
      </c>
    </row>
    <row r="27" s="4" customFormat="1" spans="1:25">
      <c r="A27" s="4" t="s">
        <v>145</v>
      </c>
      <c r="B27" s="4" t="s">
        <v>26</v>
      </c>
      <c r="C27" s="4" t="s">
        <v>27</v>
      </c>
      <c r="D27" s="4" t="s">
        <v>141</v>
      </c>
      <c r="E27" s="4" t="s">
        <v>142</v>
      </c>
      <c r="F27" s="6">
        <v>44723</v>
      </c>
      <c r="G27" s="6">
        <v>44724</v>
      </c>
      <c r="H27" s="4">
        <v>1</v>
      </c>
      <c r="I27" s="4">
        <v>1</v>
      </c>
      <c r="J27" s="4">
        <v>1</v>
      </c>
      <c r="K27" s="4" t="s">
        <v>30</v>
      </c>
      <c r="L27" s="4">
        <v>83</v>
      </c>
      <c r="M27" s="4">
        <v>83</v>
      </c>
      <c r="N27" s="4" t="s">
        <v>146</v>
      </c>
      <c r="O27" s="4" t="s">
        <v>32</v>
      </c>
      <c r="P27" s="4" t="s">
        <v>33</v>
      </c>
      <c r="Q27" s="4">
        <v>0</v>
      </c>
      <c r="R27" s="7">
        <v>44716</v>
      </c>
      <c r="S27" s="6">
        <v>44727</v>
      </c>
      <c r="T27" s="4" t="s">
        <v>34</v>
      </c>
      <c r="U27" s="4">
        <v>83</v>
      </c>
      <c r="V27" s="4">
        <v>0</v>
      </c>
      <c r="W27" s="4">
        <v>0</v>
      </c>
      <c r="X27" s="4" t="s">
        <v>36</v>
      </c>
      <c r="Y27" s="4" t="s">
        <v>36</v>
      </c>
    </row>
    <row r="28" s="4" customFormat="1" spans="1:25">
      <c r="A28" s="4" t="s">
        <v>145</v>
      </c>
      <c r="B28" s="4" t="s">
        <v>26</v>
      </c>
      <c r="C28" s="4" t="s">
        <v>37</v>
      </c>
      <c r="D28" s="4" t="s">
        <v>141</v>
      </c>
      <c r="E28" s="4" t="s">
        <v>142</v>
      </c>
      <c r="F28" s="6">
        <v>44723</v>
      </c>
      <c r="G28" s="6">
        <v>44724</v>
      </c>
      <c r="H28" s="4">
        <v>1</v>
      </c>
      <c r="I28" s="4">
        <v>1</v>
      </c>
      <c r="J28" s="4">
        <v>1</v>
      </c>
      <c r="K28" s="4" t="s">
        <v>30</v>
      </c>
      <c r="L28" s="4">
        <v>-83</v>
      </c>
      <c r="M28" s="4">
        <v>-83</v>
      </c>
      <c r="N28" s="4" t="s">
        <v>146</v>
      </c>
      <c r="O28" s="4" t="s">
        <v>32</v>
      </c>
      <c r="P28" s="4" t="s">
        <v>33</v>
      </c>
      <c r="Q28" s="4">
        <v>0</v>
      </c>
      <c r="R28" s="7">
        <v>44716</v>
      </c>
      <c r="S28" s="6">
        <v>44727</v>
      </c>
      <c r="T28" s="4" t="s">
        <v>34</v>
      </c>
      <c r="U28" s="4">
        <v>-83</v>
      </c>
      <c r="V28" s="4">
        <v>0</v>
      </c>
      <c r="W28" s="4">
        <v>0</v>
      </c>
      <c r="X28" s="4" t="s">
        <v>36</v>
      </c>
      <c r="Y28" s="4" t="s">
        <v>36</v>
      </c>
    </row>
    <row r="29" s="4" customFormat="1" spans="1:25">
      <c r="A29" s="4" t="s">
        <v>147</v>
      </c>
      <c r="B29" s="4" t="s">
        <v>26</v>
      </c>
      <c r="C29" s="4" t="s">
        <v>27</v>
      </c>
      <c r="D29" s="4" t="s">
        <v>148</v>
      </c>
      <c r="E29" s="4" t="s">
        <v>149</v>
      </c>
      <c r="F29" s="6">
        <v>44723</v>
      </c>
      <c r="G29" s="6">
        <v>44724</v>
      </c>
      <c r="H29" s="4">
        <v>1</v>
      </c>
      <c r="I29" s="4">
        <v>1</v>
      </c>
      <c r="J29" s="4">
        <v>1</v>
      </c>
      <c r="K29" s="4" t="s">
        <v>30</v>
      </c>
      <c r="L29" s="4">
        <v>195</v>
      </c>
      <c r="M29" s="4">
        <v>195</v>
      </c>
      <c r="N29" s="4" t="s">
        <v>150</v>
      </c>
      <c r="O29" s="4" t="s">
        <v>32</v>
      </c>
      <c r="P29" s="4" t="s">
        <v>33</v>
      </c>
      <c r="Q29" s="4">
        <v>0</v>
      </c>
      <c r="R29" s="7">
        <v>44716</v>
      </c>
      <c r="S29" s="6">
        <v>44727</v>
      </c>
      <c r="T29" s="4" t="s">
        <v>34</v>
      </c>
      <c r="U29" s="4">
        <v>195</v>
      </c>
      <c r="V29" s="4">
        <v>0</v>
      </c>
      <c r="W29" s="4">
        <v>0</v>
      </c>
      <c r="X29" s="4" t="s">
        <v>36</v>
      </c>
      <c r="Y29" s="4" t="s">
        <v>151</v>
      </c>
    </row>
    <row r="30" s="4" customFormat="1" spans="1:25">
      <c r="A30" s="4" t="s">
        <v>152</v>
      </c>
      <c r="B30" s="4" t="s">
        <v>26</v>
      </c>
      <c r="C30" s="4" t="s">
        <v>27</v>
      </c>
      <c r="D30" s="4" t="s">
        <v>153</v>
      </c>
      <c r="E30" s="4" t="s">
        <v>154</v>
      </c>
      <c r="F30" s="6">
        <v>44723</v>
      </c>
      <c r="G30" s="6">
        <v>44724</v>
      </c>
      <c r="H30" s="4">
        <v>1</v>
      </c>
      <c r="I30" s="4">
        <v>1</v>
      </c>
      <c r="J30" s="4">
        <v>1</v>
      </c>
      <c r="K30" s="4" t="s">
        <v>30</v>
      </c>
      <c r="L30" s="4">
        <v>186</v>
      </c>
      <c r="M30" s="4">
        <v>186</v>
      </c>
      <c r="N30" s="4" t="s">
        <v>155</v>
      </c>
      <c r="O30" s="4" t="s">
        <v>32</v>
      </c>
      <c r="P30" s="4" t="s">
        <v>33</v>
      </c>
      <c r="Q30" s="4">
        <v>0</v>
      </c>
      <c r="R30" s="7">
        <v>44718</v>
      </c>
      <c r="S30" s="6">
        <v>44727</v>
      </c>
      <c r="T30" s="4" t="s">
        <v>34</v>
      </c>
      <c r="U30" s="4">
        <v>186</v>
      </c>
      <c r="V30" s="4">
        <v>0</v>
      </c>
      <c r="W30" s="4">
        <v>0</v>
      </c>
      <c r="X30" s="4" t="s">
        <v>36</v>
      </c>
      <c r="Y30" s="4" t="s">
        <v>156</v>
      </c>
    </row>
    <row r="31" s="4" customFormat="1" spans="1:25">
      <c r="A31" s="4" t="s">
        <v>157</v>
      </c>
      <c r="B31" s="4" t="s">
        <v>26</v>
      </c>
      <c r="C31" s="4" t="s">
        <v>27</v>
      </c>
      <c r="D31" s="4" t="s">
        <v>158</v>
      </c>
      <c r="E31" s="4" t="s">
        <v>159</v>
      </c>
      <c r="F31" s="6">
        <v>44723</v>
      </c>
      <c r="G31" s="6">
        <v>44724</v>
      </c>
      <c r="H31" s="4">
        <v>1</v>
      </c>
      <c r="I31" s="4">
        <v>1</v>
      </c>
      <c r="J31" s="4">
        <v>1</v>
      </c>
      <c r="K31" s="4" t="s">
        <v>30</v>
      </c>
      <c r="L31" s="4">
        <v>83</v>
      </c>
      <c r="M31" s="4">
        <v>83</v>
      </c>
      <c r="N31" s="4" t="s">
        <v>160</v>
      </c>
      <c r="O31" s="4" t="s">
        <v>32</v>
      </c>
      <c r="P31" s="4" t="s">
        <v>33</v>
      </c>
      <c r="Q31" s="4">
        <v>0</v>
      </c>
      <c r="R31" s="7">
        <v>44719</v>
      </c>
      <c r="S31" s="6">
        <v>44727</v>
      </c>
      <c r="T31" s="4" t="s">
        <v>34</v>
      </c>
      <c r="U31" s="4">
        <v>83</v>
      </c>
      <c r="V31" s="4">
        <v>0</v>
      </c>
      <c r="W31" s="4">
        <v>0</v>
      </c>
      <c r="X31" s="4" t="s">
        <v>161</v>
      </c>
      <c r="Y31" s="4" t="s">
        <v>36</v>
      </c>
    </row>
    <row r="32" s="4" customFormat="1" spans="1:25">
      <c r="A32" s="4" t="s">
        <v>162</v>
      </c>
      <c r="B32" s="4" t="s">
        <v>26</v>
      </c>
      <c r="C32" s="4" t="s">
        <v>27</v>
      </c>
      <c r="D32" s="4" t="s">
        <v>163</v>
      </c>
      <c r="E32" s="4" t="s">
        <v>164</v>
      </c>
      <c r="F32" s="6">
        <v>44721</v>
      </c>
      <c r="G32" s="6">
        <v>44724</v>
      </c>
      <c r="H32" s="4">
        <v>1</v>
      </c>
      <c r="I32" s="4">
        <v>3</v>
      </c>
      <c r="J32" s="4">
        <v>3</v>
      </c>
      <c r="K32" s="4" t="s">
        <v>30</v>
      </c>
      <c r="L32" s="4">
        <v>225</v>
      </c>
      <c r="M32" s="4">
        <v>225</v>
      </c>
      <c r="N32" s="4" t="s">
        <v>165</v>
      </c>
      <c r="O32" s="4" t="s">
        <v>32</v>
      </c>
      <c r="P32" s="4" t="s">
        <v>33</v>
      </c>
      <c r="Q32" s="4">
        <v>0</v>
      </c>
      <c r="R32" s="7">
        <v>44720</v>
      </c>
      <c r="S32" s="6">
        <v>44727</v>
      </c>
      <c r="T32" s="4" t="s">
        <v>34</v>
      </c>
      <c r="U32" s="4">
        <v>225</v>
      </c>
      <c r="V32" s="4">
        <v>0</v>
      </c>
      <c r="W32" s="4">
        <v>0</v>
      </c>
      <c r="X32" s="4" t="s">
        <v>36</v>
      </c>
      <c r="Y32" s="4" t="s">
        <v>36</v>
      </c>
    </row>
    <row r="33" s="4" customFormat="1" spans="1:25">
      <c r="A33" s="4" t="s">
        <v>166</v>
      </c>
      <c r="B33" s="4" t="s">
        <v>26</v>
      </c>
      <c r="C33" s="4" t="s">
        <v>27</v>
      </c>
      <c r="D33" s="4" t="s">
        <v>167</v>
      </c>
      <c r="E33" s="4" t="s">
        <v>168</v>
      </c>
      <c r="F33" s="6">
        <v>44723</v>
      </c>
      <c r="G33" s="6">
        <v>44724</v>
      </c>
      <c r="H33" s="4">
        <v>1</v>
      </c>
      <c r="I33" s="4">
        <v>1</v>
      </c>
      <c r="J33" s="4">
        <v>1</v>
      </c>
      <c r="K33" s="4" t="s">
        <v>30</v>
      </c>
      <c r="L33" s="4">
        <v>312</v>
      </c>
      <c r="M33" s="4">
        <v>312</v>
      </c>
      <c r="N33" s="4" t="s">
        <v>169</v>
      </c>
      <c r="O33" s="4" t="s">
        <v>32</v>
      </c>
      <c r="P33" s="4" t="s">
        <v>33</v>
      </c>
      <c r="Q33" s="4">
        <v>0</v>
      </c>
      <c r="R33" s="7">
        <v>44721</v>
      </c>
      <c r="S33" s="6">
        <v>44727</v>
      </c>
      <c r="T33" s="4" t="s">
        <v>34</v>
      </c>
      <c r="U33" s="4">
        <v>312</v>
      </c>
      <c r="V33" s="4">
        <v>0</v>
      </c>
      <c r="W33" s="4">
        <v>0</v>
      </c>
      <c r="X33" s="4" t="s">
        <v>170</v>
      </c>
      <c r="Y33" s="4" t="s">
        <v>36</v>
      </c>
    </row>
    <row r="34" s="4" customFormat="1" spans="1:25">
      <c r="A34" s="4" t="s">
        <v>171</v>
      </c>
      <c r="B34" s="4" t="s">
        <v>26</v>
      </c>
      <c r="C34" s="4" t="s">
        <v>27</v>
      </c>
      <c r="D34" s="4" t="s">
        <v>172</v>
      </c>
      <c r="E34" s="4" t="s">
        <v>173</v>
      </c>
      <c r="F34" s="6">
        <v>44722</v>
      </c>
      <c r="G34" s="6">
        <v>44724</v>
      </c>
      <c r="H34" s="4">
        <v>1</v>
      </c>
      <c r="I34" s="4">
        <v>2</v>
      </c>
      <c r="J34" s="4">
        <v>2</v>
      </c>
      <c r="K34" s="4" t="s">
        <v>30</v>
      </c>
      <c r="L34" s="4">
        <v>94</v>
      </c>
      <c r="M34" s="4">
        <v>94</v>
      </c>
      <c r="N34" s="4" t="s">
        <v>174</v>
      </c>
      <c r="O34" s="4" t="s">
        <v>32</v>
      </c>
      <c r="P34" s="4" t="s">
        <v>33</v>
      </c>
      <c r="Q34" s="4">
        <v>0</v>
      </c>
      <c r="R34" s="7">
        <v>44721</v>
      </c>
      <c r="S34" s="6">
        <v>44727</v>
      </c>
      <c r="T34" s="4" t="s">
        <v>34</v>
      </c>
      <c r="U34" s="4">
        <v>94</v>
      </c>
      <c r="V34" s="4">
        <v>0</v>
      </c>
      <c r="W34" s="4">
        <v>0</v>
      </c>
      <c r="X34" s="4" t="s">
        <v>36</v>
      </c>
      <c r="Y34" s="4" t="s">
        <v>36</v>
      </c>
    </row>
    <row r="35" s="4" customFormat="1" spans="1:25">
      <c r="A35" s="4" t="s">
        <v>175</v>
      </c>
      <c r="B35" s="4" t="s">
        <v>26</v>
      </c>
      <c r="C35" s="4" t="s">
        <v>27</v>
      </c>
      <c r="D35" s="4" t="s">
        <v>176</v>
      </c>
      <c r="E35" s="4" t="s">
        <v>177</v>
      </c>
      <c r="F35" s="6">
        <v>44721</v>
      </c>
      <c r="G35" s="6">
        <v>44724</v>
      </c>
      <c r="H35" s="4">
        <v>1</v>
      </c>
      <c r="I35" s="4">
        <v>3</v>
      </c>
      <c r="J35" s="4">
        <v>3</v>
      </c>
      <c r="K35" s="4" t="s">
        <v>30</v>
      </c>
      <c r="L35" s="4">
        <v>111</v>
      </c>
      <c r="M35" s="4">
        <v>111</v>
      </c>
      <c r="N35" s="4" t="s">
        <v>178</v>
      </c>
      <c r="O35" s="4" t="s">
        <v>32</v>
      </c>
      <c r="P35" s="4" t="s">
        <v>33</v>
      </c>
      <c r="Q35" s="4">
        <v>0</v>
      </c>
      <c r="R35" s="7">
        <v>44721</v>
      </c>
      <c r="S35" s="6">
        <v>44727</v>
      </c>
      <c r="T35" s="4" t="s">
        <v>34</v>
      </c>
      <c r="U35" s="4">
        <v>111</v>
      </c>
      <c r="V35" s="4">
        <v>0</v>
      </c>
      <c r="W35" s="4">
        <v>0</v>
      </c>
      <c r="X35" s="4" t="s">
        <v>36</v>
      </c>
      <c r="Y35" s="4" t="s">
        <v>36</v>
      </c>
    </row>
    <row r="36" s="4" customFormat="1" spans="1:25">
      <c r="A36" s="4" t="s">
        <v>179</v>
      </c>
      <c r="B36" s="4" t="s">
        <v>26</v>
      </c>
      <c r="C36" s="4" t="s">
        <v>27</v>
      </c>
      <c r="D36" s="4" t="s">
        <v>180</v>
      </c>
      <c r="E36" s="4" t="s">
        <v>168</v>
      </c>
      <c r="F36" s="6">
        <v>44723</v>
      </c>
      <c r="G36" s="6">
        <v>44724</v>
      </c>
      <c r="H36" s="4">
        <v>1</v>
      </c>
      <c r="I36" s="4">
        <v>1</v>
      </c>
      <c r="J36" s="4">
        <v>1</v>
      </c>
      <c r="K36" s="4" t="s">
        <v>30</v>
      </c>
      <c r="L36" s="4">
        <v>163</v>
      </c>
      <c r="M36" s="4">
        <v>163</v>
      </c>
      <c r="N36" s="4" t="s">
        <v>181</v>
      </c>
      <c r="O36" s="4" t="s">
        <v>32</v>
      </c>
      <c r="P36" s="4" t="s">
        <v>33</v>
      </c>
      <c r="Q36" s="4">
        <v>0</v>
      </c>
      <c r="R36" s="7">
        <v>44723</v>
      </c>
      <c r="S36" s="6">
        <v>44727</v>
      </c>
      <c r="T36" s="4" t="s">
        <v>34</v>
      </c>
      <c r="U36" s="4">
        <v>163</v>
      </c>
      <c r="V36" s="4">
        <v>0</v>
      </c>
      <c r="W36" s="4">
        <v>0</v>
      </c>
      <c r="X36" s="4" t="s">
        <v>36</v>
      </c>
      <c r="Y36" s="4" t="s">
        <v>182</v>
      </c>
    </row>
    <row r="37" s="4" customFormat="1" spans="1:25">
      <c r="A37" s="4" t="s">
        <v>183</v>
      </c>
      <c r="B37" s="4" t="s">
        <v>26</v>
      </c>
      <c r="C37" s="4" t="s">
        <v>27</v>
      </c>
      <c r="D37" s="4" t="s">
        <v>184</v>
      </c>
      <c r="E37" s="4" t="s">
        <v>185</v>
      </c>
      <c r="F37" s="6">
        <v>44723</v>
      </c>
      <c r="G37" s="6">
        <v>44724</v>
      </c>
      <c r="H37" s="4">
        <v>1</v>
      </c>
      <c r="I37" s="4">
        <v>1</v>
      </c>
      <c r="J37" s="4">
        <v>1</v>
      </c>
      <c r="K37" s="4" t="s">
        <v>30</v>
      </c>
      <c r="L37" s="4">
        <v>227</v>
      </c>
      <c r="M37" s="4">
        <v>227</v>
      </c>
      <c r="N37" s="4" t="s">
        <v>186</v>
      </c>
      <c r="O37" s="4" t="s">
        <v>32</v>
      </c>
      <c r="P37" s="4" t="s">
        <v>33</v>
      </c>
      <c r="Q37" s="4">
        <v>0</v>
      </c>
      <c r="R37" s="7">
        <v>44723</v>
      </c>
      <c r="S37" s="6">
        <v>44727</v>
      </c>
      <c r="T37" s="4" t="s">
        <v>34</v>
      </c>
      <c r="U37" s="4">
        <v>227</v>
      </c>
      <c r="V37" s="4">
        <v>0</v>
      </c>
      <c r="W37" s="4">
        <v>0</v>
      </c>
      <c r="X37" s="4" t="s">
        <v>187</v>
      </c>
      <c r="Y37" s="4" t="s">
        <v>36</v>
      </c>
    </row>
    <row r="38" s="4" customFormat="1" spans="1:25">
      <c r="A38" s="4" t="s">
        <v>188</v>
      </c>
      <c r="B38" s="4" t="s">
        <v>26</v>
      </c>
      <c r="C38" s="4" t="s">
        <v>27</v>
      </c>
      <c r="D38" s="4" t="s">
        <v>189</v>
      </c>
      <c r="E38" s="4" t="s">
        <v>29</v>
      </c>
      <c r="F38" s="6">
        <v>44723</v>
      </c>
      <c r="G38" s="6">
        <v>44724</v>
      </c>
      <c r="H38" s="4">
        <v>1</v>
      </c>
      <c r="I38" s="4">
        <v>1</v>
      </c>
      <c r="J38" s="4">
        <v>1</v>
      </c>
      <c r="K38" s="4" t="s">
        <v>30</v>
      </c>
      <c r="L38" s="4">
        <v>34</v>
      </c>
      <c r="M38" s="4">
        <v>34</v>
      </c>
      <c r="N38" s="4" t="s">
        <v>190</v>
      </c>
      <c r="O38" s="4" t="s">
        <v>32</v>
      </c>
      <c r="P38" s="4" t="s">
        <v>33</v>
      </c>
      <c r="Q38" s="4">
        <v>0</v>
      </c>
      <c r="R38" s="7">
        <v>44723</v>
      </c>
      <c r="S38" s="6">
        <v>44727</v>
      </c>
      <c r="T38" s="4" t="s">
        <v>34</v>
      </c>
      <c r="U38" s="4">
        <v>34</v>
      </c>
      <c r="V38" s="4">
        <v>0</v>
      </c>
      <c r="W38" s="4">
        <v>0</v>
      </c>
      <c r="X38" s="4" t="s">
        <v>36</v>
      </c>
      <c r="Y38" s="4" t="s">
        <v>36</v>
      </c>
    </row>
    <row r="39" s="4" customFormat="1" spans="1:25">
      <c r="A39" s="4" t="s">
        <v>191</v>
      </c>
      <c r="B39" s="4" t="s">
        <v>26</v>
      </c>
      <c r="C39" s="4" t="s">
        <v>27</v>
      </c>
      <c r="D39" s="4" t="s">
        <v>192</v>
      </c>
      <c r="E39" s="4" t="s">
        <v>193</v>
      </c>
      <c r="F39" s="6">
        <v>44723</v>
      </c>
      <c r="G39" s="6">
        <v>44724</v>
      </c>
      <c r="H39" s="4">
        <v>1</v>
      </c>
      <c r="I39" s="4">
        <v>1</v>
      </c>
      <c r="J39" s="4">
        <v>1</v>
      </c>
      <c r="K39" s="4" t="s">
        <v>30</v>
      </c>
      <c r="L39" s="4">
        <v>84</v>
      </c>
      <c r="M39" s="4">
        <v>84</v>
      </c>
      <c r="N39" s="4" t="s">
        <v>194</v>
      </c>
      <c r="O39" s="4" t="s">
        <v>32</v>
      </c>
      <c r="P39" s="4" t="s">
        <v>33</v>
      </c>
      <c r="Q39" s="4">
        <v>0</v>
      </c>
      <c r="R39" s="7">
        <v>44723</v>
      </c>
      <c r="S39" s="6">
        <v>44727</v>
      </c>
      <c r="T39" s="4" t="s">
        <v>34</v>
      </c>
      <c r="U39" s="4">
        <v>84</v>
      </c>
      <c r="V39" s="4">
        <v>0</v>
      </c>
      <c r="W39" s="4">
        <v>0</v>
      </c>
      <c r="X39" s="4" t="s">
        <v>36</v>
      </c>
      <c r="Y39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6"/>
  <sheetViews>
    <sheetView tabSelected="1" topLeftCell="A16" workbookViewId="0">
      <selection activeCell="M40" sqref="M40"/>
    </sheetView>
  </sheetViews>
  <sheetFormatPr defaultColWidth="9" defaultRowHeight="13.5"/>
  <cols>
    <col min="1" max="1" width="12.625" style="4"/>
    <col min="2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195</v>
      </c>
    </row>
    <row r="2" s="4" customFormat="1" hidden="1" spans="1:9">
      <c r="A2" s="5">
        <v>17257924378</v>
      </c>
      <c r="B2" s="6">
        <v>44723</v>
      </c>
      <c r="C2" s="6">
        <v>44724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17811963268</v>
      </c>
      <c r="B3" s="6">
        <v>44723</v>
      </c>
      <c r="C3" s="6">
        <v>44724</v>
      </c>
      <c r="D3" s="4">
        <v>406</v>
      </c>
      <c r="E3" s="4" t="str">
        <f>VLOOKUP(A3,HOP!A:L,12,0)</f>
        <v>406.00</v>
      </c>
      <c r="F3" s="4" t="str">
        <f>VLOOKUP(A3,HOP!A:C,3,0)</f>
        <v>2514305</v>
      </c>
      <c r="G3" s="4">
        <f t="shared" ref="G3:G37" si="0">D3-E3</f>
        <v>0</v>
      </c>
      <c r="H3" s="4" t="str">
        <f t="shared" ref="H3:H37" si="1">$H$1&amp;F3</f>
        <v>，2514305</v>
      </c>
      <c r="I3" s="4" t="str">
        <f>VLOOKUP(A3,HOP!A:U,21,0)</f>
        <v>直连</v>
      </c>
    </row>
    <row r="4" s="4" customFormat="1" spans="1:9">
      <c r="A4" s="5">
        <v>17828917060</v>
      </c>
      <c r="B4" s="6">
        <v>44723</v>
      </c>
      <c r="C4" s="6">
        <v>44724</v>
      </c>
      <c r="D4" s="4">
        <v>245</v>
      </c>
      <c r="E4" s="4" t="str">
        <f>VLOOKUP(A4,HOP!A:L,12,0)</f>
        <v>245.00</v>
      </c>
      <c r="F4" s="4" t="str">
        <f>VLOOKUP(A4,HOP!A:C,3,0)</f>
        <v>2519875</v>
      </c>
      <c r="G4" s="4">
        <f t="shared" si="0"/>
        <v>0</v>
      </c>
      <c r="H4" s="4" t="str">
        <f t="shared" si="1"/>
        <v>，2519875</v>
      </c>
      <c r="I4" s="4" t="str">
        <f>VLOOKUP(A4,HOP!A:U,21,0)</f>
        <v>直连</v>
      </c>
    </row>
    <row r="5" s="4" customFormat="1" spans="1:9">
      <c r="A5" s="5">
        <v>17837896126</v>
      </c>
      <c r="B5" s="6">
        <v>44723</v>
      </c>
      <c r="C5" s="6">
        <v>44724</v>
      </c>
      <c r="D5" s="4">
        <v>76</v>
      </c>
      <c r="E5" s="4" t="str">
        <f>VLOOKUP(A5,HOP!A:L,12,0)</f>
        <v>76.00</v>
      </c>
      <c r="F5" s="4" t="str">
        <f>VLOOKUP(A5,HOP!A:C,3,0)</f>
        <v>2522348</v>
      </c>
      <c r="G5" s="4">
        <f t="shared" si="0"/>
        <v>0</v>
      </c>
      <c r="H5" s="4" t="str">
        <f t="shared" si="1"/>
        <v>，2522348</v>
      </c>
      <c r="I5" s="4" t="str">
        <f>VLOOKUP(A5,HOP!A:U,21,0)</f>
        <v>直连</v>
      </c>
    </row>
    <row r="6" s="4" customFormat="1" spans="1:9">
      <c r="A6" s="5">
        <v>17857123432</v>
      </c>
      <c r="B6" s="6">
        <v>44723</v>
      </c>
      <c r="C6" s="6">
        <v>44724</v>
      </c>
      <c r="D6" s="4">
        <v>244</v>
      </c>
      <c r="E6" s="4" t="str">
        <f>VLOOKUP(A6,HOP!A:L,12,0)</f>
        <v>244.00</v>
      </c>
      <c r="F6" s="4" t="str">
        <f>VLOOKUP(A6,HOP!A:C,3,0)</f>
        <v>2527634</v>
      </c>
      <c r="G6" s="4">
        <f t="shared" si="0"/>
        <v>0</v>
      </c>
      <c r="H6" s="4" t="str">
        <f t="shared" si="1"/>
        <v>，2527634</v>
      </c>
      <c r="I6" s="4" t="str">
        <f>VLOOKUP(A6,HOP!A:U,21,0)</f>
        <v>直连</v>
      </c>
    </row>
    <row r="7" s="4" customFormat="1" spans="1:9">
      <c r="A7" s="5">
        <v>17870084915</v>
      </c>
      <c r="B7" s="6">
        <v>44720</v>
      </c>
      <c r="C7" s="6">
        <v>44724</v>
      </c>
      <c r="D7" s="4">
        <v>1280</v>
      </c>
      <c r="E7" s="4" t="str">
        <f>VLOOKUP(A7,HOP!A:L,12,0)</f>
        <v>1280.00</v>
      </c>
      <c r="F7" s="4" t="str">
        <f>VLOOKUP(A7,HOP!A:C,3,0)</f>
        <v>2530774</v>
      </c>
      <c r="G7" s="4">
        <f t="shared" si="0"/>
        <v>0</v>
      </c>
      <c r="H7" s="4" t="str">
        <f t="shared" si="1"/>
        <v>，2530774</v>
      </c>
      <c r="I7" s="4" t="str">
        <f>VLOOKUP(A7,HOP!A:U,21,0)</f>
        <v>直连</v>
      </c>
    </row>
    <row r="8" s="4" customFormat="1" spans="1:9">
      <c r="A8" s="5">
        <v>17878204936</v>
      </c>
      <c r="B8" s="6">
        <v>44723</v>
      </c>
      <c r="C8" s="6">
        <v>44724</v>
      </c>
      <c r="D8" s="4">
        <v>75</v>
      </c>
      <c r="E8" s="4" t="str">
        <f>VLOOKUP(A8,HOP!A:L,12,0)</f>
        <v>75.00</v>
      </c>
      <c r="F8" s="4" t="str">
        <f>VLOOKUP(A8,HOP!A:C,3,0)</f>
        <v>2533043</v>
      </c>
      <c r="G8" s="4">
        <f t="shared" si="0"/>
        <v>0</v>
      </c>
      <c r="H8" s="4" t="str">
        <f t="shared" si="1"/>
        <v>，2533043</v>
      </c>
      <c r="I8" s="4" t="str">
        <f>VLOOKUP(A8,HOP!A:U,21,0)</f>
        <v>直连</v>
      </c>
    </row>
    <row r="9" s="4" customFormat="1" spans="1:9">
      <c r="A9" s="5">
        <v>17900853067</v>
      </c>
      <c r="B9" s="6">
        <v>44722</v>
      </c>
      <c r="C9" s="6">
        <v>44724</v>
      </c>
      <c r="D9" s="4">
        <v>734</v>
      </c>
      <c r="E9" s="4" t="str">
        <f>VLOOKUP(A9,HOP!A:L,12,0)</f>
        <v>734.00</v>
      </c>
      <c r="F9" s="4" t="str">
        <f>VLOOKUP(A9,HOP!A:C,3,0)</f>
        <v>2540762</v>
      </c>
      <c r="G9" s="4">
        <f t="shared" si="0"/>
        <v>0</v>
      </c>
      <c r="H9" s="4" t="str">
        <f t="shared" si="1"/>
        <v>，2540762</v>
      </c>
      <c r="I9" s="4" t="str">
        <f>VLOOKUP(A9,HOP!A:U,21,0)</f>
        <v>直连</v>
      </c>
    </row>
    <row r="10" s="4" customFormat="1" spans="1:9">
      <c r="A10" s="5">
        <v>17920643822</v>
      </c>
      <c r="B10" s="6">
        <v>44723</v>
      </c>
      <c r="C10" s="6">
        <v>44724</v>
      </c>
      <c r="D10" s="4">
        <v>67</v>
      </c>
      <c r="E10" s="4" t="str">
        <f>VLOOKUP(A10,HOP!A:L,12,0)</f>
        <v>67.00</v>
      </c>
      <c r="F10" s="4" t="str">
        <f>VLOOKUP(A10,HOP!A:C,3,0)</f>
        <v>2547303</v>
      </c>
      <c r="G10" s="4">
        <f t="shared" si="0"/>
        <v>0</v>
      </c>
      <c r="H10" s="4" t="str">
        <f t="shared" si="1"/>
        <v>，2547303</v>
      </c>
      <c r="I10" s="4" t="str">
        <f>VLOOKUP(A10,HOP!A:U,21,0)</f>
        <v>直连</v>
      </c>
    </row>
    <row r="11" s="4" customFormat="1" spans="1:9">
      <c r="A11" s="5">
        <v>17926494206</v>
      </c>
      <c r="B11" s="6">
        <v>44723</v>
      </c>
      <c r="C11" s="6">
        <v>44724</v>
      </c>
      <c r="D11" s="4">
        <v>276</v>
      </c>
      <c r="E11" s="4" t="str">
        <f>VLOOKUP(A11,HOP!A:L,12,0)</f>
        <v>276.00</v>
      </c>
      <c r="F11" s="4" t="str">
        <f>VLOOKUP(A11,HOP!A:C,3,0)</f>
        <v>2548724</v>
      </c>
      <c r="G11" s="4">
        <f t="shared" si="0"/>
        <v>0</v>
      </c>
      <c r="H11" s="4" t="str">
        <f t="shared" si="1"/>
        <v>，2548724</v>
      </c>
      <c r="I11" s="4" t="str">
        <f>VLOOKUP(A11,HOP!A:U,21,0)</f>
        <v>直连</v>
      </c>
    </row>
    <row r="12" s="4" customFormat="1" spans="1:9">
      <c r="A12" s="5">
        <v>17931932506</v>
      </c>
      <c r="B12" s="6">
        <v>44723</v>
      </c>
      <c r="C12" s="6">
        <v>44724</v>
      </c>
      <c r="D12" s="4">
        <v>276</v>
      </c>
      <c r="E12" s="4" t="str">
        <f>VLOOKUP(A12,HOP!A:L,12,0)</f>
        <v>276.00</v>
      </c>
      <c r="F12" s="4" t="str">
        <f>VLOOKUP(A12,HOP!A:C,3,0)</f>
        <v>2550418</v>
      </c>
      <c r="G12" s="4">
        <f t="shared" si="0"/>
        <v>0</v>
      </c>
      <c r="H12" s="4" t="str">
        <f t="shared" si="1"/>
        <v>，2550418</v>
      </c>
      <c r="I12" s="4" t="str">
        <f>VLOOKUP(A12,HOP!A:U,21,0)</f>
        <v>直连</v>
      </c>
    </row>
    <row r="13" s="4" customFormat="1" spans="1:9">
      <c r="A13" s="5">
        <v>17945155496</v>
      </c>
      <c r="B13" s="6">
        <v>44722</v>
      </c>
      <c r="C13" s="6">
        <v>44724</v>
      </c>
      <c r="D13" s="4">
        <v>1512</v>
      </c>
      <c r="E13" s="4" t="str">
        <f>VLOOKUP(A13,HOP!A:L,12,0)</f>
        <v>1512.00</v>
      </c>
      <c r="F13" s="4" t="str">
        <f>VLOOKUP(A13,HOP!A:C,3,0)</f>
        <v>2553651</v>
      </c>
      <c r="G13" s="4">
        <f t="shared" si="0"/>
        <v>0</v>
      </c>
      <c r="H13" s="4" t="str">
        <f t="shared" si="1"/>
        <v>，2553651</v>
      </c>
      <c r="I13" s="4" t="str">
        <f>VLOOKUP(A13,HOP!A:U,21,0)</f>
        <v>直连</v>
      </c>
    </row>
    <row r="14" s="4" customFormat="1" spans="1:9">
      <c r="A14" s="5">
        <v>17948916716</v>
      </c>
      <c r="B14" s="6">
        <v>44723</v>
      </c>
      <c r="C14" s="6">
        <v>44724</v>
      </c>
      <c r="D14" s="4">
        <v>86</v>
      </c>
      <c r="E14" s="4" t="str">
        <f>VLOOKUP(A14,HOP!A:L,12,0)</f>
        <v>86.00</v>
      </c>
      <c r="F14" s="4" t="str">
        <f>VLOOKUP(A14,HOP!A:C,3,0)</f>
        <v>2554376</v>
      </c>
      <c r="G14" s="4">
        <f t="shared" si="0"/>
        <v>0</v>
      </c>
      <c r="H14" s="4" t="str">
        <f t="shared" si="1"/>
        <v>，2554376</v>
      </c>
      <c r="I14" s="4" t="str">
        <f>VLOOKUP(A14,HOP!A:U,21,0)</f>
        <v>直连</v>
      </c>
    </row>
    <row r="15" s="4" customFormat="1" spans="1:9">
      <c r="A15" s="5">
        <v>17949805992</v>
      </c>
      <c r="B15" s="6">
        <v>44723</v>
      </c>
      <c r="C15" s="6">
        <v>44724</v>
      </c>
      <c r="D15" s="4">
        <v>276</v>
      </c>
      <c r="E15" s="4" t="str">
        <f>VLOOKUP(A15,HOP!A:L,12,0)</f>
        <v>276.00</v>
      </c>
      <c r="F15" s="4" t="str">
        <f>VLOOKUP(A15,HOP!A:C,3,0)</f>
        <v>2554812</v>
      </c>
      <c r="G15" s="4">
        <f t="shared" si="0"/>
        <v>0</v>
      </c>
      <c r="H15" s="4" t="str">
        <f t="shared" si="1"/>
        <v>，2554812</v>
      </c>
      <c r="I15" s="4" t="str">
        <f>VLOOKUP(A15,HOP!A:U,21,0)</f>
        <v>直连</v>
      </c>
    </row>
    <row r="16" s="4" customFormat="1" spans="1:9">
      <c r="A16" s="5">
        <v>17953726839</v>
      </c>
      <c r="B16" s="6">
        <v>44723</v>
      </c>
      <c r="C16" s="6">
        <v>44724</v>
      </c>
      <c r="D16" s="4">
        <v>172</v>
      </c>
      <c r="E16" s="4" t="str">
        <f>VLOOKUP(A16,HOP!A:L,12,0)</f>
        <v>172.00</v>
      </c>
      <c r="F16" s="4" t="str">
        <f>VLOOKUP(A16,HOP!A:C,3,0)</f>
        <v>2555741</v>
      </c>
      <c r="G16" s="4">
        <f t="shared" si="0"/>
        <v>0</v>
      </c>
      <c r="H16" s="4" t="str">
        <f t="shared" si="1"/>
        <v>，2555741</v>
      </c>
      <c r="I16" s="4" t="str">
        <f>VLOOKUP(A16,HOP!A:U,21,0)</f>
        <v>直连</v>
      </c>
    </row>
    <row r="17" s="4" customFormat="1" spans="1:9">
      <c r="A17" s="5">
        <v>17977713406</v>
      </c>
      <c r="B17" s="6">
        <v>44721</v>
      </c>
      <c r="C17" s="6">
        <v>44724</v>
      </c>
      <c r="D17" s="4">
        <v>612</v>
      </c>
      <c r="E17" s="4" t="str">
        <f>VLOOKUP(A17,HOP!A:L,12,0)</f>
        <v>612.00</v>
      </c>
      <c r="F17" s="4" t="str">
        <f>VLOOKUP(A17,HOP!A:C,3,0)</f>
        <v>2560938</v>
      </c>
      <c r="G17" s="4">
        <f t="shared" si="0"/>
        <v>0</v>
      </c>
      <c r="H17" s="4" t="str">
        <f t="shared" si="1"/>
        <v>，2560938</v>
      </c>
      <c r="I17" s="4" t="str">
        <f>VLOOKUP(A17,HOP!A:U,21,0)</f>
        <v>直连</v>
      </c>
    </row>
    <row r="18" s="4" customFormat="1" spans="1:9">
      <c r="A18" s="5">
        <v>17980013532</v>
      </c>
      <c r="B18" s="6">
        <v>44723</v>
      </c>
      <c r="C18" s="6">
        <v>44724</v>
      </c>
      <c r="D18" s="4">
        <v>279</v>
      </c>
      <c r="E18" s="4" t="str">
        <f>VLOOKUP(A18,HOP!A:L,12,0)</f>
        <v>279.00</v>
      </c>
      <c r="F18" s="4" t="str">
        <f>VLOOKUP(A18,HOP!A:C,3,0)</f>
        <v>2561108</v>
      </c>
      <c r="G18" s="4">
        <f t="shared" si="0"/>
        <v>0</v>
      </c>
      <c r="H18" s="4" t="str">
        <f t="shared" si="1"/>
        <v>，2561108</v>
      </c>
      <c r="I18" s="4" t="str">
        <f>VLOOKUP(A18,HOP!A:U,21,0)</f>
        <v>直连</v>
      </c>
    </row>
    <row r="19" s="4" customFormat="1" spans="1:9">
      <c r="A19" s="5">
        <v>17996055038</v>
      </c>
      <c r="B19" s="6">
        <v>44722</v>
      </c>
      <c r="C19" s="6">
        <v>44724</v>
      </c>
      <c r="D19" s="4">
        <v>326</v>
      </c>
      <c r="E19" s="4" t="str">
        <f>VLOOKUP(A19,HOP!A:L,12,0)</f>
        <v>326.00</v>
      </c>
      <c r="F19" s="4" t="str">
        <f>VLOOKUP(A19,HOP!A:C,3,0)</f>
        <v>2564063</v>
      </c>
      <c r="G19" s="4">
        <f t="shared" si="0"/>
        <v>0</v>
      </c>
      <c r="H19" s="4" t="str">
        <f t="shared" si="1"/>
        <v>，2564063</v>
      </c>
      <c r="I19" s="4" t="str">
        <f>VLOOKUP(A19,HOP!A:U,21,0)</f>
        <v>直连</v>
      </c>
    </row>
    <row r="20" s="4" customFormat="1" spans="1:9">
      <c r="A20" s="5">
        <v>18017056642</v>
      </c>
      <c r="B20" s="6">
        <v>44722</v>
      </c>
      <c r="C20" s="6">
        <v>44724</v>
      </c>
      <c r="D20" s="4">
        <v>186</v>
      </c>
      <c r="E20" s="4" t="str">
        <f>VLOOKUP(A20,HOP!A:L,12,0)</f>
        <v>186.00</v>
      </c>
      <c r="F20" s="4" t="str">
        <f>VLOOKUP(A20,HOP!A:C,3,0)</f>
        <v>2567918</v>
      </c>
      <c r="G20" s="4">
        <f t="shared" si="0"/>
        <v>0</v>
      </c>
      <c r="H20" s="4" t="str">
        <f t="shared" si="1"/>
        <v>，2567918</v>
      </c>
      <c r="I20" s="4" t="str">
        <f>VLOOKUP(A20,HOP!A:U,21,0)</f>
        <v>直连</v>
      </c>
    </row>
    <row r="21" s="4" customFormat="1" spans="1:9">
      <c r="A21" s="5">
        <v>18023821262</v>
      </c>
      <c r="B21" s="6">
        <v>44723</v>
      </c>
      <c r="C21" s="6">
        <v>44724</v>
      </c>
      <c r="D21" s="4">
        <v>120</v>
      </c>
      <c r="E21" s="4" t="str">
        <f>VLOOKUP(A21,HOP!A:L,12,0)</f>
        <v>120.00</v>
      </c>
      <c r="F21" s="4" t="str">
        <f>VLOOKUP(A21,HOP!A:C,3,0)</f>
        <v>2569853</v>
      </c>
      <c r="G21" s="4">
        <f t="shared" si="0"/>
        <v>0</v>
      </c>
      <c r="H21" s="4" t="str">
        <f t="shared" si="1"/>
        <v>，2569853</v>
      </c>
      <c r="I21" s="4" t="str">
        <f>VLOOKUP(A21,HOP!A:U,21,0)</f>
        <v>直连</v>
      </c>
    </row>
    <row r="22" s="4" customFormat="1" spans="1:9">
      <c r="A22" s="5">
        <v>18025495779</v>
      </c>
      <c r="B22" s="6">
        <v>44722</v>
      </c>
      <c r="C22" s="6">
        <v>44724</v>
      </c>
      <c r="D22" s="4">
        <v>136</v>
      </c>
      <c r="E22" s="4" t="str">
        <f>VLOOKUP(A22,HOP!A:L,12,0)</f>
        <v>136.00</v>
      </c>
      <c r="F22" s="4" t="str">
        <f>VLOOKUP(A22,HOP!A:C,3,0)</f>
        <v>2570185</v>
      </c>
      <c r="G22" s="4">
        <f t="shared" si="0"/>
        <v>0</v>
      </c>
      <c r="H22" s="4" t="str">
        <f t="shared" si="1"/>
        <v>，2570185</v>
      </c>
      <c r="I22" s="4" t="str">
        <f>VLOOKUP(A22,HOP!A:U,21,0)</f>
        <v>直连</v>
      </c>
    </row>
    <row r="23" s="4" customFormat="1" spans="1:9">
      <c r="A23" s="5">
        <v>18029408646</v>
      </c>
      <c r="B23" s="6">
        <v>44723</v>
      </c>
      <c r="C23" s="6">
        <v>44724</v>
      </c>
      <c r="D23" s="4">
        <v>134</v>
      </c>
      <c r="E23" s="4" t="str">
        <f>VLOOKUP(A23,HOP!A:L,12,0)</f>
        <v>134.00</v>
      </c>
      <c r="F23" s="4" t="str">
        <f>VLOOKUP(A23,HOP!A:C,3,0)</f>
        <v>2571337</v>
      </c>
      <c r="G23" s="4">
        <f t="shared" si="0"/>
        <v>0</v>
      </c>
      <c r="H23" s="4" t="str">
        <f t="shared" si="1"/>
        <v>，2571337</v>
      </c>
      <c r="I23" s="4" t="str">
        <f>VLOOKUP(A23,HOP!A:U,21,0)</f>
        <v>直连</v>
      </c>
    </row>
    <row r="24" s="4" customFormat="1" spans="1:9">
      <c r="A24" s="5">
        <v>18031438224</v>
      </c>
      <c r="B24" s="6">
        <v>44721</v>
      </c>
      <c r="C24" s="6">
        <v>44724</v>
      </c>
      <c r="D24" s="4">
        <v>234</v>
      </c>
      <c r="E24" s="4" t="str">
        <f>VLOOKUP(A24,HOP!A:L,12,0)</f>
        <v>234.00</v>
      </c>
      <c r="F24" s="4" t="str">
        <f>VLOOKUP(A24,HOP!A:C,3,0)</f>
        <v>2571712</v>
      </c>
      <c r="G24" s="4">
        <f t="shared" si="0"/>
        <v>0</v>
      </c>
      <c r="H24" s="4" t="str">
        <f t="shared" si="1"/>
        <v>，2571712</v>
      </c>
      <c r="I24" s="4" t="str">
        <f>VLOOKUP(A24,HOP!A:U,21,0)</f>
        <v>直连</v>
      </c>
    </row>
    <row r="25" s="4" customFormat="1" spans="1:9">
      <c r="A25" s="5">
        <v>18038374484</v>
      </c>
      <c r="B25" s="6">
        <v>44723</v>
      </c>
      <c r="C25" s="6">
        <v>44724</v>
      </c>
      <c r="D25" s="4">
        <v>82</v>
      </c>
      <c r="E25" s="4" t="str">
        <f>VLOOKUP(A25,HOP!A:L,12,0)</f>
        <v>82.00</v>
      </c>
      <c r="F25" s="4" t="str">
        <f>VLOOKUP(A25,HOP!A:C,3,0)</f>
        <v>2573666</v>
      </c>
      <c r="G25" s="4">
        <f t="shared" si="0"/>
        <v>0</v>
      </c>
      <c r="H25" s="4" t="str">
        <f t="shared" si="1"/>
        <v>，2573666</v>
      </c>
      <c r="I25" s="4" t="str">
        <f>VLOOKUP(A25,HOP!A:U,21,0)</f>
        <v>直连</v>
      </c>
    </row>
    <row r="26" s="4" customFormat="1" hidden="1" spans="1:9">
      <c r="A26" s="5">
        <v>18052590685</v>
      </c>
      <c r="B26" s="6">
        <v>44723</v>
      </c>
      <c r="C26" s="6">
        <v>44724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spans="1:9">
      <c r="A27" s="5">
        <v>18052968060</v>
      </c>
      <c r="B27" s="6">
        <v>44723</v>
      </c>
      <c r="C27" s="6">
        <v>44724</v>
      </c>
      <c r="D27" s="4">
        <v>195</v>
      </c>
      <c r="E27" s="4" t="str">
        <f>VLOOKUP(A27,HOP!A:L,12,0)</f>
        <v>195.00</v>
      </c>
      <c r="F27" s="4" t="str">
        <f>VLOOKUP(A27,HOP!A:C,3,0)</f>
        <v>2576676</v>
      </c>
      <c r="G27" s="4">
        <f t="shared" si="0"/>
        <v>0</v>
      </c>
      <c r="H27" s="4" t="str">
        <f t="shared" si="1"/>
        <v>，2576676</v>
      </c>
      <c r="I27" s="4" t="str">
        <f>VLOOKUP(A27,HOP!A:U,21,0)</f>
        <v>直连</v>
      </c>
    </row>
    <row r="28" s="4" customFormat="1" spans="1:9">
      <c r="A28" s="5">
        <v>18059570685</v>
      </c>
      <c r="B28" s="6">
        <v>44723</v>
      </c>
      <c r="C28" s="6">
        <v>44724</v>
      </c>
      <c r="D28" s="4">
        <v>186</v>
      </c>
      <c r="E28" s="4" t="str">
        <f>VLOOKUP(A28,HOP!A:L,12,0)</f>
        <v>186.00</v>
      </c>
      <c r="F28" s="4" t="str">
        <f>VLOOKUP(A28,HOP!A:C,3,0)</f>
        <v>2577958</v>
      </c>
      <c r="G28" s="4">
        <f t="shared" si="0"/>
        <v>0</v>
      </c>
      <c r="H28" s="4" t="str">
        <f t="shared" si="1"/>
        <v>，2577958</v>
      </c>
      <c r="I28" s="4" t="str">
        <f>VLOOKUP(A28,HOP!A:U,21,0)</f>
        <v>直连</v>
      </c>
    </row>
    <row r="29" s="4" customFormat="1" spans="1:9">
      <c r="A29" s="5">
        <v>18065076128</v>
      </c>
      <c r="B29" s="6">
        <v>44723</v>
      </c>
      <c r="C29" s="6">
        <v>44724</v>
      </c>
      <c r="D29" s="4">
        <v>83</v>
      </c>
      <c r="E29" s="4" t="str">
        <f>VLOOKUP(A29,HOP!A:L,12,0)</f>
        <v>83.00</v>
      </c>
      <c r="F29" s="4" t="str">
        <f>VLOOKUP(A29,HOP!A:C,3,0)</f>
        <v>2579286</v>
      </c>
      <c r="G29" s="4">
        <f t="shared" si="0"/>
        <v>0</v>
      </c>
      <c r="H29" s="4" t="str">
        <f t="shared" si="1"/>
        <v>，2579286</v>
      </c>
      <c r="I29" s="4" t="str">
        <f>VLOOKUP(A29,HOP!A:U,21,0)</f>
        <v>直连</v>
      </c>
    </row>
    <row r="30" s="4" customFormat="1" spans="1:9">
      <c r="A30" s="5">
        <v>18069738190</v>
      </c>
      <c r="B30" s="6">
        <v>44721</v>
      </c>
      <c r="C30" s="6">
        <v>44724</v>
      </c>
      <c r="D30" s="4">
        <v>225</v>
      </c>
      <c r="E30" s="4" t="str">
        <f>VLOOKUP(A30,HOP!A:L,12,0)</f>
        <v>225.00</v>
      </c>
      <c r="F30" s="4" t="str">
        <f>VLOOKUP(A30,HOP!A:C,3,0)</f>
        <v>2580520</v>
      </c>
      <c r="G30" s="4">
        <f t="shared" si="0"/>
        <v>0</v>
      </c>
      <c r="H30" s="4" t="str">
        <f t="shared" si="1"/>
        <v>，2580520</v>
      </c>
      <c r="I30" s="4" t="str">
        <f>VLOOKUP(A30,HOP!A:U,21,0)</f>
        <v>直连</v>
      </c>
    </row>
    <row r="31" s="4" customFormat="1" spans="1:9">
      <c r="A31" s="5">
        <v>18077126140</v>
      </c>
      <c r="B31" s="6">
        <v>44723</v>
      </c>
      <c r="C31" s="6">
        <v>44724</v>
      </c>
      <c r="D31" s="4">
        <v>312</v>
      </c>
      <c r="E31" s="4" t="str">
        <f>VLOOKUP(A31,HOP!A:L,12,0)</f>
        <v>312.00</v>
      </c>
      <c r="F31" s="4" t="str">
        <f>VLOOKUP(A31,HOP!A:C,3,0)</f>
        <v>2581899</v>
      </c>
      <c r="G31" s="4">
        <f t="shared" si="0"/>
        <v>0</v>
      </c>
      <c r="H31" s="4" t="str">
        <f t="shared" si="1"/>
        <v>，2581899</v>
      </c>
      <c r="I31" s="4" t="str">
        <f>VLOOKUP(A31,HOP!A:U,21,0)</f>
        <v>直连</v>
      </c>
    </row>
    <row r="32" s="4" customFormat="1" spans="1:9">
      <c r="A32" s="5">
        <v>18077472131</v>
      </c>
      <c r="B32" s="6">
        <v>44722</v>
      </c>
      <c r="C32" s="6">
        <v>44724</v>
      </c>
      <c r="D32" s="4">
        <v>94</v>
      </c>
      <c r="E32" s="4" t="str">
        <f>VLOOKUP(A32,HOP!A:L,12,0)</f>
        <v>94.00</v>
      </c>
      <c r="F32" s="4" t="str">
        <f>VLOOKUP(A32,HOP!A:C,3,0)</f>
        <v>2582228</v>
      </c>
      <c r="G32" s="4">
        <f t="shared" si="0"/>
        <v>0</v>
      </c>
      <c r="H32" s="4" t="str">
        <f t="shared" si="1"/>
        <v>，2582228</v>
      </c>
      <c r="I32" s="4" t="str">
        <f>VLOOKUP(A32,HOP!A:U,21,0)</f>
        <v>直连</v>
      </c>
    </row>
    <row r="33" s="4" customFormat="1" spans="1:9">
      <c r="A33" s="5">
        <v>18081411214</v>
      </c>
      <c r="B33" s="6">
        <v>44721</v>
      </c>
      <c r="C33" s="6">
        <v>44724</v>
      </c>
      <c r="D33" s="4">
        <v>111</v>
      </c>
      <c r="E33" s="4" t="str">
        <f>VLOOKUP(A33,HOP!A:L,12,0)</f>
        <v>111.00</v>
      </c>
      <c r="F33" s="4" t="str">
        <f>VLOOKUP(A33,HOP!A:C,3,0)</f>
        <v>2583067</v>
      </c>
      <c r="G33" s="4">
        <f t="shared" si="0"/>
        <v>0</v>
      </c>
      <c r="H33" s="4" t="str">
        <f t="shared" si="1"/>
        <v>，2583067</v>
      </c>
      <c r="I33" s="4" t="str">
        <f>VLOOKUP(A33,HOP!A:U,21,0)</f>
        <v>直连</v>
      </c>
    </row>
    <row r="34" s="4" customFormat="1" spans="1:9">
      <c r="A34" s="5">
        <v>18091894609</v>
      </c>
      <c r="B34" s="6">
        <v>44723</v>
      </c>
      <c r="C34" s="6">
        <v>44724</v>
      </c>
      <c r="D34" s="4">
        <v>163</v>
      </c>
      <c r="E34" s="4" t="str">
        <f>VLOOKUP(A34,HOP!A:L,12,0)</f>
        <v>163.00</v>
      </c>
      <c r="F34" s="4" t="str">
        <f>VLOOKUP(A34,HOP!A:C,3,0)</f>
        <v>2585589</v>
      </c>
      <c r="G34" s="4">
        <f t="shared" si="0"/>
        <v>0</v>
      </c>
      <c r="H34" s="4" t="str">
        <f t="shared" si="1"/>
        <v>，2585589</v>
      </c>
      <c r="I34" s="4" t="str">
        <f>VLOOKUP(A34,HOP!A:U,21,0)</f>
        <v>直连</v>
      </c>
    </row>
    <row r="35" s="4" customFormat="1" spans="1:9">
      <c r="A35" s="5">
        <v>18091901114</v>
      </c>
      <c r="B35" s="6">
        <v>44723</v>
      </c>
      <c r="C35" s="6">
        <v>44724</v>
      </c>
      <c r="D35" s="4">
        <v>227</v>
      </c>
      <c r="E35" s="4" t="str">
        <f>VLOOKUP(A35,HOP!A:L,12,0)</f>
        <v>227.00</v>
      </c>
      <c r="F35" s="4" t="str">
        <f>VLOOKUP(A35,HOP!A:C,3,0)</f>
        <v>2585592</v>
      </c>
      <c r="G35" s="4">
        <f t="shared" si="0"/>
        <v>0</v>
      </c>
      <c r="H35" s="4" t="str">
        <f t="shared" si="1"/>
        <v>，2585592</v>
      </c>
      <c r="I35" s="4" t="str">
        <f>VLOOKUP(A35,HOP!A:U,21,0)</f>
        <v>直连</v>
      </c>
    </row>
    <row r="36" s="4" customFormat="1" spans="1:9">
      <c r="A36" s="5">
        <v>18091951848</v>
      </c>
      <c r="B36" s="6">
        <v>44723</v>
      </c>
      <c r="C36" s="6">
        <v>44724</v>
      </c>
      <c r="D36" s="4">
        <v>34</v>
      </c>
      <c r="E36" s="4" t="str">
        <f>VLOOKUP(A36,HOP!A:L,12,0)</f>
        <v>34.00</v>
      </c>
      <c r="F36" s="4" t="str">
        <f>VLOOKUP(A36,HOP!A:C,3,0)</f>
        <v>2585634</v>
      </c>
      <c r="G36" s="4">
        <f t="shared" si="0"/>
        <v>0</v>
      </c>
      <c r="H36" s="4" t="str">
        <f t="shared" si="1"/>
        <v>，2585634</v>
      </c>
      <c r="I36" s="4" t="str">
        <f>VLOOKUP(A36,HOP!A:U,21,0)</f>
        <v>直连</v>
      </c>
    </row>
    <row r="37" s="4" customFormat="1" spans="1:9">
      <c r="A37" s="5">
        <v>18092317450</v>
      </c>
      <c r="B37" s="6">
        <v>44723</v>
      </c>
      <c r="C37" s="6">
        <v>44724</v>
      </c>
      <c r="D37" s="4">
        <v>84</v>
      </c>
      <c r="E37" s="4" t="str">
        <f>VLOOKUP(A37,HOP!A:L,12,0)</f>
        <v>84.00</v>
      </c>
      <c r="F37" s="4" t="str">
        <f>VLOOKUP(A37,HOP!A:C,3,0)</f>
        <v>2585792</v>
      </c>
      <c r="G37" s="4">
        <f t="shared" si="0"/>
        <v>0</v>
      </c>
      <c r="H37" s="4" t="str">
        <f t="shared" si="1"/>
        <v>，2585792</v>
      </c>
      <c r="I37" s="4" t="str">
        <f>VLOOKUP(A37,HOP!A:U,21,0)</f>
        <v>直连</v>
      </c>
    </row>
    <row r="39" spans="4:4">
      <c r="D39" s="4">
        <f>SUM(D2:D38)</f>
        <v>9548</v>
      </c>
    </row>
    <row r="44" spans="1:1">
      <c r="A44" s="4" t="s">
        <v>196</v>
      </c>
    </row>
    <row r="45" spans="1:1">
      <c r="A45" s="4" t="s">
        <v>197</v>
      </c>
    </row>
    <row r="46" spans="1:1">
      <c r="A46" s="4" t="s">
        <v>198</v>
      </c>
    </row>
  </sheetData>
  <autoFilter ref="A1:X37">
    <filterColumn colId="3">
      <filters>
        <filter val="111"/>
        <filter val="312"/>
        <filter val="612"/>
        <filter val="1512"/>
        <filter val="94"/>
        <filter val="195"/>
        <filter val="120"/>
        <filter val="163"/>
        <filter val="225"/>
        <filter val="326"/>
        <filter val="67"/>
        <filter val="227"/>
        <filter val="172"/>
        <filter val="34"/>
        <filter val="134"/>
        <filter val="234"/>
        <filter val="734"/>
        <filter val="75"/>
        <filter val="76"/>
        <filter val="136"/>
        <filter val="276"/>
        <filter val="279"/>
        <filter val="1280"/>
        <filter val="82"/>
        <filter val="83"/>
        <filter val="84"/>
        <filter val="244"/>
        <filter val="245"/>
        <filter val="86"/>
        <filter val="186"/>
        <filter val="4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199</v>
      </c>
      <c r="B1" s="2" t="s">
        <v>200</v>
      </c>
      <c r="C1" s="2" t="s">
        <v>201</v>
      </c>
      <c r="D1" s="2" t="s">
        <v>202</v>
      </c>
      <c r="E1" s="2" t="s">
        <v>13</v>
      </c>
      <c r="F1" s="2" t="s">
        <v>5</v>
      </c>
      <c r="G1" s="2" t="s">
        <v>6</v>
      </c>
      <c r="H1" s="2" t="s">
        <v>203</v>
      </c>
      <c r="I1" s="2" t="s">
        <v>204</v>
      </c>
      <c r="J1" s="2" t="s">
        <v>205</v>
      </c>
      <c r="K1" s="2" t="s">
        <v>206</v>
      </c>
      <c r="L1" s="2" t="s">
        <v>207</v>
      </c>
      <c r="M1" s="2" t="s">
        <v>208</v>
      </c>
      <c r="N1" s="2" t="s">
        <v>209</v>
      </c>
      <c r="O1" s="2" t="s">
        <v>210</v>
      </c>
      <c r="P1" s="2" t="s">
        <v>211</v>
      </c>
      <c r="Q1" s="2" t="s">
        <v>212</v>
      </c>
      <c r="R1" s="2" t="s">
        <v>213</v>
      </c>
      <c r="S1" s="2" t="s">
        <v>214</v>
      </c>
      <c r="T1" s="2" t="s">
        <v>215</v>
      </c>
      <c r="U1" s="2" t="s">
        <v>216</v>
      </c>
    </row>
    <row r="2" s="1" customFormat="1" spans="1:21">
      <c r="A2" s="3">
        <v>18092317450</v>
      </c>
      <c r="B2" s="1" t="s">
        <v>217</v>
      </c>
      <c r="C2" s="1" t="s">
        <v>218</v>
      </c>
      <c r="D2" s="1" t="s">
        <v>219</v>
      </c>
      <c r="E2" s="1" t="s">
        <v>220</v>
      </c>
      <c r="F2" s="1" t="s">
        <v>217</v>
      </c>
      <c r="G2" s="1" t="s">
        <v>221</v>
      </c>
      <c r="H2" s="1" t="s">
        <v>222</v>
      </c>
      <c r="I2" s="1" t="s">
        <v>223</v>
      </c>
      <c r="J2" s="1" t="s">
        <v>30</v>
      </c>
      <c r="K2" s="1" t="s">
        <v>224</v>
      </c>
      <c r="L2" s="1" t="s">
        <v>224</v>
      </c>
      <c r="M2" s="1" t="s">
        <v>225</v>
      </c>
      <c r="N2" s="1" t="s">
        <v>225</v>
      </c>
      <c r="O2" s="1" t="s">
        <v>226</v>
      </c>
      <c r="P2" s="1" t="s">
        <v>227</v>
      </c>
      <c r="Q2" s="1" t="s">
        <v>228</v>
      </c>
      <c r="R2" s="1" t="s">
        <v>229</v>
      </c>
      <c r="S2" s="1" t="s">
        <v>230</v>
      </c>
      <c r="T2" s="1" t="s">
        <v>231</v>
      </c>
      <c r="U2" s="1" t="s">
        <v>232</v>
      </c>
    </row>
    <row r="3" s="1" customFormat="1" spans="1:21">
      <c r="A3" s="3">
        <v>18091951848</v>
      </c>
      <c r="B3" s="1" t="s">
        <v>217</v>
      </c>
      <c r="C3" s="1" t="s">
        <v>233</v>
      </c>
      <c r="D3" s="1" t="s">
        <v>234</v>
      </c>
      <c r="E3" s="1" t="s">
        <v>235</v>
      </c>
      <c r="F3" s="1" t="s">
        <v>217</v>
      </c>
      <c r="G3" s="1" t="s">
        <v>221</v>
      </c>
      <c r="H3" s="1" t="s">
        <v>222</v>
      </c>
      <c r="I3" s="1" t="s">
        <v>236</v>
      </c>
      <c r="J3" s="1" t="s">
        <v>30</v>
      </c>
      <c r="K3" s="1" t="s">
        <v>237</v>
      </c>
      <c r="L3" s="1" t="s">
        <v>237</v>
      </c>
      <c r="M3" s="1" t="s">
        <v>225</v>
      </c>
      <c r="N3" s="1" t="s">
        <v>225</v>
      </c>
      <c r="O3" s="1" t="s">
        <v>226</v>
      </c>
      <c r="P3" s="1" t="s">
        <v>227</v>
      </c>
      <c r="Q3" s="1" t="s">
        <v>228</v>
      </c>
      <c r="R3" s="1" t="s">
        <v>238</v>
      </c>
      <c r="S3" s="1" t="s">
        <v>230</v>
      </c>
      <c r="T3" s="1" t="s">
        <v>231</v>
      </c>
      <c r="U3" s="1" t="s">
        <v>232</v>
      </c>
    </row>
    <row r="4" s="1" customFormat="1" spans="1:21">
      <c r="A4" s="3">
        <v>18091901114</v>
      </c>
      <c r="B4" s="1" t="s">
        <v>217</v>
      </c>
      <c r="C4" s="1" t="s">
        <v>239</v>
      </c>
      <c r="D4" s="1" t="s">
        <v>240</v>
      </c>
      <c r="E4" s="1" t="s">
        <v>241</v>
      </c>
      <c r="F4" s="1" t="s">
        <v>217</v>
      </c>
      <c r="G4" s="1" t="s">
        <v>221</v>
      </c>
      <c r="H4" s="1" t="s">
        <v>222</v>
      </c>
      <c r="I4" s="1" t="s">
        <v>242</v>
      </c>
      <c r="J4" s="1" t="s">
        <v>30</v>
      </c>
      <c r="K4" s="1" t="s">
        <v>243</v>
      </c>
      <c r="L4" s="1" t="s">
        <v>243</v>
      </c>
      <c r="M4" s="1" t="s">
        <v>225</v>
      </c>
      <c r="N4" s="1" t="s">
        <v>225</v>
      </c>
      <c r="O4" s="1" t="s">
        <v>226</v>
      </c>
      <c r="P4" s="1" t="s">
        <v>227</v>
      </c>
      <c r="Q4" s="1" t="s">
        <v>228</v>
      </c>
      <c r="R4" s="1" t="s">
        <v>244</v>
      </c>
      <c r="S4" s="1" t="s">
        <v>230</v>
      </c>
      <c r="T4" s="1" t="s">
        <v>231</v>
      </c>
      <c r="U4" s="1" t="s">
        <v>232</v>
      </c>
    </row>
    <row r="5" s="1" customFormat="1" spans="1:21">
      <c r="A5" s="3">
        <v>18091894609</v>
      </c>
      <c r="B5" s="1" t="s">
        <v>217</v>
      </c>
      <c r="C5" s="1" t="s">
        <v>245</v>
      </c>
      <c r="D5" s="1" t="s">
        <v>246</v>
      </c>
      <c r="E5" s="1" t="s">
        <v>247</v>
      </c>
      <c r="F5" s="1" t="s">
        <v>217</v>
      </c>
      <c r="G5" s="1" t="s">
        <v>221</v>
      </c>
      <c r="H5" s="1" t="s">
        <v>222</v>
      </c>
      <c r="I5" s="1" t="s">
        <v>248</v>
      </c>
      <c r="J5" s="1" t="s">
        <v>30</v>
      </c>
      <c r="K5" s="1" t="s">
        <v>249</v>
      </c>
      <c r="L5" s="1" t="s">
        <v>249</v>
      </c>
      <c r="M5" s="1" t="s">
        <v>225</v>
      </c>
      <c r="N5" s="1" t="s">
        <v>225</v>
      </c>
      <c r="O5" s="1" t="s">
        <v>226</v>
      </c>
      <c r="P5" s="1" t="s">
        <v>227</v>
      </c>
      <c r="Q5" s="1" t="s">
        <v>228</v>
      </c>
      <c r="R5" s="1" t="s">
        <v>250</v>
      </c>
      <c r="S5" s="1" t="s">
        <v>230</v>
      </c>
      <c r="T5" s="1" t="s">
        <v>231</v>
      </c>
      <c r="U5" s="1" t="s">
        <v>232</v>
      </c>
    </row>
    <row r="6" s="1" customFormat="1" spans="1:21">
      <c r="A6" s="3">
        <v>18081411214</v>
      </c>
      <c r="B6" s="1" t="s">
        <v>251</v>
      </c>
      <c r="C6" s="1" t="s">
        <v>252</v>
      </c>
      <c r="D6" s="1" t="s">
        <v>253</v>
      </c>
      <c r="E6" s="1" t="s">
        <v>254</v>
      </c>
      <c r="F6" s="1" t="s">
        <v>251</v>
      </c>
      <c r="G6" s="1" t="s">
        <v>221</v>
      </c>
      <c r="H6" s="1" t="s">
        <v>222</v>
      </c>
      <c r="I6" s="1" t="s">
        <v>255</v>
      </c>
      <c r="J6" s="1" t="s">
        <v>30</v>
      </c>
      <c r="K6" s="1" t="s">
        <v>256</v>
      </c>
      <c r="L6" s="1" t="s">
        <v>256</v>
      </c>
      <c r="M6" s="1" t="s">
        <v>225</v>
      </c>
      <c r="N6" s="1" t="s">
        <v>225</v>
      </c>
      <c r="O6" s="1" t="s">
        <v>226</v>
      </c>
      <c r="P6" s="1" t="s">
        <v>227</v>
      </c>
      <c r="Q6" s="1" t="s">
        <v>228</v>
      </c>
      <c r="R6" s="1" t="s">
        <v>257</v>
      </c>
      <c r="S6" s="1" t="s">
        <v>230</v>
      </c>
      <c r="T6" s="1" t="s">
        <v>231</v>
      </c>
      <c r="U6" s="1" t="s">
        <v>232</v>
      </c>
    </row>
    <row r="7" s="1" customFormat="1" spans="1:21">
      <c r="A7" s="3">
        <v>18077472131</v>
      </c>
      <c r="B7" s="1" t="s">
        <v>251</v>
      </c>
      <c r="C7" s="1" t="s">
        <v>258</v>
      </c>
      <c r="D7" s="1" t="s">
        <v>259</v>
      </c>
      <c r="E7" s="1" t="s">
        <v>260</v>
      </c>
      <c r="F7" s="1" t="s">
        <v>261</v>
      </c>
      <c r="G7" s="1" t="s">
        <v>221</v>
      </c>
      <c r="H7" s="1" t="s">
        <v>222</v>
      </c>
      <c r="I7" s="1" t="s">
        <v>262</v>
      </c>
      <c r="J7" s="1" t="s">
        <v>30</v>
      </c>
      <c r="K7" s="1" t="s">
        <v>263</v>
      </c>
      <c r="L7" s="1" t="s">
        <v>263</v>
      </c>
      <c r="M7" s="1" t="s">
        <v>225</v>
      </c>
      <c r="N7" s="1" t="s">
        <v>225</v>
      </c>
      <c r="O7" s="1" t="s">
        <v>226</v>
      </c>
      <c r="P7" s="1" t="s">
        <v>227</v>
      </c>
      <c r="Q7" s="1" t="s">
        <v>228</v>
      </c>
      <c r="R7" s="1" t="s">
        <v>264</v>
      </c>
      <c r="S7" s="1" t="s">
        <v>230</v>
      </c>
      <c r="T7" s="1" t="s">
        <v>231</v>
      </c>
      <c r="U7" s="1" t="s">
        <v>232</v>
      </c>
    </row>
    <row r="8" s="1" customFormat="1" spans="1:21">
      <c r="A8" s="3">
        <v>18077126140</v>
      </c>
      <c r="B8" s="1" t="s">
        <v>251</v>
      </c>
      <c r="C8" s="1" t="s">
        <v>265</v>
      </c>
      <c r="D8" s="1" t="s">
        <v>266</v>
      </c>
      <c r="E8" s="1" t="s">
        <v>267</v>
      </c>
      <c r="F8" s="1" t="s">
        <v>217</v>
      </c>
      <c r="G8" s="1" t="s">
        <v>221</v>
      </c>
      <c r="H8" s="1" t="s">
        <v>222</v>
      </c>
      <c r="I8" s="1" t="s">
        <v>268</v>
      </c>
      <c r="J8" s="1" t="s">
        <v>30</v>
      </c>
      <c r="K8" s="1" t="s">
        <v>269</v>
      </c>
      <c r="L8" s="1" t="s">
        <v>269</v>
      </c>
      <c r="M8" s="1" t="s">
        <v>225</v>
      </c>
      <c r="N8" s="1" t="s">
        <v>225</v>
      </c>
      <c r="O8" s="1" t="s">
        <v>226</v>
      </c>
      <c r="P8" s="1" t="s">
        <v>227</v>
      </c>
      <c r="Q8" s="1" t="s">
        <v>228</v>
      </c>
      <c r="R8" s="1" t="s">
        <v>270</v>
      </c>
      <c r="S8" s="1" t="s">
        <v>230</v>
      </c>
      <c r="T8" s="1" t="s">
        <v>231</v>
      </c>
      <c r="U8" s="1" t="s">
        <v>232</v>
      </c>
    </row>
    <row r="9" s="1" customFormat="1" spans="1:21">
      <c r="A9" s="3">
        <v>18069738190</v>
      </c>
      <c r="B9" s="1" t="s">
        <v>271</v>
      </c>
      <c r="C9" s="1" t="s">
        <v>272</v>
      </c>
      <c r="D9" s="1" t="s">
        <v>273</v>
      </c>
      <c r="E9" s="1" t="s">
        <v>274</v>
      </c>
      <c r="F9" s="1" t="s">
        <v>251</v>
      </c>
      <c r="G9" s="1" t="s">
        <v>221</v>
      </c>
      <c r="H9" s="1" t="s">
        <v>222</v>
      </c>
      <c r="I9" s="1" t="s">
        <v>275</v>
      </c>
      <c r="J9" s="1" t="s">
        <v>30</v>
      </c>
      <c r="K9" s="1" t="s">
        <v>276</v>
      </c>
      <c r="L9" s="1" t="s">
        <v>276</v>
      </c>
      <c r="M9" s="1" t="s">
        <v>225</v>
      </c>
      <c r="N9" s="1" t="s">
        <v>225</v>
      </c>
      <c r="O9" s="1" t="s">
        <v>226</v>
      </c>
      <c r="P9" s="1" t="s">
        <v>227</v>
      </c>
      <c r="Q9" s="1" t="s">
        <v>228</v>
      </c>
      <c r="R9" s="1" t="s">
        <v>277</v>
      </c>
      <c r="S9" s="1" t="s">
        <v>230</v>
      </c>
      <c r="T9" s="1" t="s">
        <v>231</v>
      </c>
      <c r="U9" s="1" t="s">
        <v>232</v>
      </c>
    </row>
    <row r="10" s="1" customFormat="1" spans="1:21">
      <c r="A10" s="3">
        <v>18065076128</v>
      </c>
      <c r="B10" s="1" t="s">
        <v>278</v>
      </c>
      <c r="C10" s="1" t="s">
        <v>279</v>
      </c>
      <c r="D10" s="1" t="s">
        <v>280</v>
      </c>
      <c r="E10" s="1" t="s">
        <v>281</v>
      </c>
      <c r="F10" s="1" t="s">
        <v>217</v>
      </c>
      <c r="G10" s="1" t="s">
        <v>221</v>
      </c>
      <c r="H10" s="1" t="s">
        <v>222</v>
      </c>
      <c r="I10" s="1" t="s">
        <v>282</v>
      </c>
      <c r="J10" s="1" t="s">
        <v>30</v>
      </c>
      <c r="K10" s="1" t="s">
        <v>283</v>
      </c>
      <c r="L10" s="1" t="s">
        <v>283</v>
      </c>
      <c r="M10" s="1" t="s">
        <v>225</v>
      </c>
      <c r="N10" s="1" t="s">
        <v>225</v>
      </c>
      <c r="O10" s="1" t="s">
        <v>226</v>
      </c>
      <c r="P10" s="1" t="s">
        <v>227</v>
      </c>
      <c r="Q10" s="1" t="s">
        <v>228</v>
      </c>
      <c r="R10" s="1" t="s">
        <v>284</v>
      </c>
      <c r="S10" s="1" t="s">
        <v>230</v>
      </c>
      <c r="T10" s="1" t="s">
        <v>231</v>
      </c>
      <c r="U10" s="1" t="s">
        <v>232</v>
      </c>
    </row>
    <row r="11" s="1" customFormat="1" spans="1:21">
      <c r="A11" s="3">
        <v>18059570685</v>
      </c>
      <c r="B11" s="1" t="s">
        <v>285</v>
      </c>
      <c r="C11" s="1" t="s">
        <v>286</v>
      </c>
      <c r="D11" s="1" t="s">
        <v>287</v>
      </c>
      <c r="E11" s="1" t="s">
        <v>288</v>
      </c>
      <c r="F11" s="1" t="s">
        <v>217</v>
      </c>
      <c r="G11" s="1" t="s">
        <v>221</v>
      </c>
      <c r="H11" s="1" t="s">
        <v>222</v>
      </c>
      <c r="I11" s="1" t="s">
        <v>289</v>
      </c>
      <c r="J11" s="1" t="s">
        <v>30</v>
      </c>
      <c r="K11" s="1" t="s">
        <v>290</v>
      </c>
      <c r="L11" s="1" t="s">
        <v>290</v>
      </c>
      <c r="M11" s="1" t="s">
        <v>225</v>
      </c>
      <c r="N11" s="1" t="s">
        <v>225</v>
      </c>
      <c r="O11" s="1" t="s">
        <v>226</v>
      </c>
      <c r="P11" s="1" t="s">
        <v>227</v>
      </c>
      <c r="Q11" s="1" t="s">
        <v>228</v>
      </c>
      <c r="R11" s="1" t="s">
        <v>291</v>
      </c>
      <c r="S11" s="1" t="s">
        <v>230</v>
      </c>
      <c r="T11" s="1" t="s">
        <v>231</v>
      </c>
      <c r="U11" s="1" t="s">
        <v>232</v>
      </c>
    </row>
    <row r="12" s="1" customFormat="1" spans="1:21">
      <c r="A12" s="3">
        <v>18052968060</v>
      </c>
      <c r="B12" s="1" t="s">
        <v>292</v>
      </c>
      <c r="C12" s="1" t="s">
        <v>293</v>
      </c>
      <c r="D12" s="1" t="s">
        <v>294</v>
      </c>
      <c r="E12" s="1" t="s">
        <v>295</v>
      </c>
      <c r="F12" s="1" t="s">
        <v>217</v>
      </c>
      <c r="G12" s="1" t="s">
        <v>221</v>
      </c>
      <c r="H12" s="1" t="s">
        <v>222</v>
      </c>
      <c r="I12" s="1" t="s">
        <v>296</v>
      </c>
      <c r="J12" s="1" t="s">
        <v>30</v>
      </c>
      <c r="K12" s="1" t="s">
        <v>297</v>
      </c>
      <c r="L12" s="1" t="s">
        <v>297</v>
      </c>
      <c r="M12" s="1" t="s">
        <v>225</v>
      </c>
      <c r="N12" s="1" t="s">
        <v>225</v>
      </c>
      <c r="O12" s="1" t="s">
        <v>226</v>
      </c>
      <c r="P12" s="1" t="s">
        <v>227</v>
      </c>
      <c r="Q12" s="1" t="s">
        <v>228</v>
      </c>
      <c r="R12" s="1" t="s">
        <v>298</v>
      </c>
      <c r="S12" s="1" t="s">
        <v>230</v>
      </c>
      <c r="T12" s="1" t="s">
        <v>231</v>
      </c>
      <c r="U12" s="1" t="s">
        <v>232</v>
      </c>
    </row>
    <row r="13" s="1" customFormat="1" spans="1:21">
      <c r="A13" s="3">
        <v>18038374484</v>
      </c>
      <c r="B13" s="1" t="s">
        <v>299</v>
      </c>
      <c r="C13" s="1" t="s">
        <v>300</v>
      </c>
      <c r="D13" s="1" t="s">
        <v>301</v>
      </c>
      <c r="E13" s="1" t="s">
        <v>302</v>
      </c>
      <c r="F13" s="1" t="s">
        <v>217</v>
      </c>
      <c r="G13" s="1" t="s">
        <v>221</v>
      </c>
      <c r="H13" s="1" t="s">
        <v>222</v>
      </c>
      <c r="I13" s="1" t="s">
        <v>303</v>
      </c>
      <c r="J13" s="1" t="s">
        <v>30</v>
      </c>
      <c r="K13" s="1" t="s">
        <v>304</v>
      </c>
      <c r="L13" s="1" t="s">
        <v>304</v>
      </c>
      <c r="M13" s="1" t="s">
        <v>225</v>
      </c>
      <c r="N13" s="1" t="s">
        <v>225</v>
      </c>
      <c r="O13" s="1" t="s">
        <v>226</v>
      </c>
      <c r="P13" s="1" t="s">
        <v>227</v>
      </c>
      <c r="Q13" s="1" t="s">
        <v>228</v>
      </c>
      <c r="R13" s="1" t="s">
        <v>305</v>
      </c>
      <c r="S13" s="1" t="s">
        <v>230</v>
      </c>
      <c r="T13" s="1" t="s">
        <v>231</v>
      </c>
      <c r="U13" s="1" t="s">
        <v>232</v>
      </c>
    </row>
    <row r="14" s="1" customFormat="1" spans="1:21">
      <c r="A14" s="3">
        <v>18031438224</v>
      </c>
      <c r="B14" s="1" t="s">
        <v>306</v>
      </c>
      <c r="C14" s="1" t="s">
        <v>307</v>
      </c>
      <c r="D14" s="1" t="s">
        <v>308</v>
      </c>
      <c r="E14" s="1" t="s">
        <v>309</v>
      </c>
      <c r="F14" s="1" t="s">
        <v>251</v>
      </c>
      <c r="G14" s="1" t="s">
        <v>221</v>
      </c>
      <c r="H14" s="1" t="s">
        <v>222</v>
      </c>
      <c r="I14" s="1" t="s">
        <v>310</v>
      </c>
      <c r="J14" s="1" t="s">
        <v>30</v>
      </c>
      <c r="K14" s="1" t="s">
        <v>311</v>
      </c>
      <c r="L14" s="1" t="s">
        <v>311</v>
      </c>
      <c r="M14" s="1" t="s">
        <v>225</v>
      </c>
      <c r="N14" s="1" t="s">
        <v>225</v>
      </c>
      <c r="O14" s="1" t="s">
        <v>226</v>
      </c>
      <c r="P14" s="1" t="s">
        <v>227</v>
      </c>
      <c r="Q14" s="1" t="s">
        <v>228</v>
      </c>
      <c r="R14" s="1" t="s">
        <v>312</v>
      </c>
      <c r="S14" s="1" t="s">
        <v>230</v>
      </c>
      <c r="T14" s="1" t="s">
        <v>231</v>
      </c>
      <c r="U14" s="1" t="s">
        <v>232</v>
      </c>
    </row>
    <row r="15" s="1" customFormat="1" spans="1:21">
      <c r="A15" s="3">
        <v>18029408646</v>
      </c>
      <c r="B15" s="1" t="s">
        <v>313</v>
      </c>
      <c r="C15" s="1" t="s">
        <v>314</v>
      </c>
      <c r="D15" s="1" t="s">
        <v>315</v>
      </c>
      <c r="E15" s="1" t="s">
        <v>316</v>
      </c>
      <c r="F15" s="1" t="s">
        <v>217</v>
      </c>
      <c r="G15" s="1" t="s">
        <v>221</v>
      </c>
      <c r="H15" s="1" t="s">
        <v>222</v>
      </c>
      <c r="I15" s="1" t="s">
        <v>317</v>
      </c>
      <c r="J15" s="1" t="s">
        <v>30</v>
      </c>
      <c r="K15" s="1" t="s">
        <v>318</v>
      </c>
      <c r="L15" s="1" t="s">
        <v>318</v>
      </c>
      <c r="M15" s="1" t="s">
        <v>225</v>
      </c>
      <c r="N15" s="1" t="s">
        <v>225</v>
      </c>
      <c r="O15" s="1" t="s">
        <v>226</v>
      </c>
      <c r="P15" s="1" t="s">
        <v>227</v>
      </c>
      <c r="Q15" s="1" t="s">
        <v>228</v>
      </c>
      <c r="R15" s="1" t="s">
        <v>319</v>
      </c>
      <c r="S15" s="1" t="s">
        <v>230</v>
      </c>
      <c r="T15" s="1" t="s">
        <v>231</v>
      </c>
      <c r="U15" s="1" t="s">
        <v>232</v>
      </c>
    </row>
    <row r="16" s="1" customFormat="1" spans="1:21">
      <c r="A16" s="3">
        <v>18025495779</v>
      </c>
      <c r="B16" s="1" t="s">
        <v>313</v>
      </c>
      <c r="C16" s="1" t="s">
        <v>320</v>
      </c>
      <c r="D16" s="1" t="s">
        <v>321</v>
      </c>
      <c r="E16" s="1" t="s">
        <v>322</v>
      </c>
      <c r="F16" s="1" t="s">
        <v>261</v>
      </c>
      <c r="G16" s="1" t="s">
        <v>221</v>
      </c>
      <c r="H16" s="1" t="s">
        <v>222</v>
      </c>
      <c r="I16" s="1" t="s">
        <v>323</v>
      </c>
      <c r="J16" s="1" t="s">
        <v>30</v>
      </c>
      <c r="K16" s="1" t="s">
        <v>324</v>
      </c>
      <c r="L16" s="1" t="s">
        <v>324</v>
      </c>
      <c r="M16" s="1" t="s">
        <v>225</v>
      </c>
      <c r="N16" s="1" t="s">
        <v>225</v>
      </c>
      <c r="O16" s="1" t="s">
        <v>226</v>
      </c>
      <c r="P16" s="1" t="s">
        <v>227</v>
      </c>
      <c r="Q16" s="1" t="s">
        <v>228</v>
      </c>
      <c r="R16" s="1" t="s">
        <v>325</v>
      </c>
      <c r="S16" s="1" t="s">
        <v>230</v>
      </c>
      <c r="T16" s="1" t="s">
        <v>231</v>
      </c>
      <c r="U16" s="1" t="s">
        <v>232</v>
      </c>
    </row>
    <row r="17" s="1" customFormat="1" spans="1:21">
      <c r="A17" s="3">
        <v>18023821262</v>
      </c>
      <c r="B17" s="1" t="s">
        <v>326</v>
      </c>
      <c r="C17" s="1" t="s">
        <v>327</v>
      </c>
      <c r="D17" s="1" t="s">
        <v>315</v>
      </c>
      <c r="E17" s="1" t="s">
        <v>328</v>
      </c>
      <c r="F17" s="1" t="s">
        <v>217</v>
      </c>
      <c r="G17" s="1" t="s">
        <v>221</v>
      </c>
      <c r="H17" s="1" t="s">
        <v>222</v>
      </c>
      <c r="I17" s="1" t="s">
        <v>329</v>
      </c>
      <c r="J17" s="1" t="s">
        <v>30</v>
      </c>
      <c r="K17" s="1" t="s">
        <v>330</v>
      </c>
      <c r="L17" s="1" t="s">
        <v>330</v>
      </c>
      <c r="M17" s="1" t="s">
        <v>225</v>
      </c>
      <c r="N17" s="1" t="s">
        <v>225</v>
      </c>
      <c r="O17" s="1" t="s">
        <v>226</v>
      </c>
      <c r="P17" s="1" t="s">
        <v>227</v>
      </c>
      <c r="Q17" s="1" t="s">
        <v>228</v>
      </c>
      <c r="R17" s="1" t="s">
        <v>331</v>
      </c>
      <c r="S17" s="1" t="s">
        <v>230</v>
      </c>
      <c r="T17" s="1" t="s">
        <v>231</v>
      </c>
      <c r="U17" s="1" t="s">
        <v>232</v>
      </c>
    </row>
    <row r="18" s="1" customFormat="1" spans="1:21">
      <c r="A18" s="3">
        <v>18017056642</v>
      </c>
      <c r="B18" s="1" t="s">
        <v>332</v>
      </c>
      <c r="C18" s="1" t="s">
        <v>333</v>
      </c>
      <c r="D18" s="1" t="s">
        <v>334</v>
      </c>
      <c r="E18" s="1" t="s">
        <v>335</v>
      </c>
      <c r="F18" s="1" t="s">
        <v>261</v>
      </c>
      <c r="G18" s="1" t="s">
        <v>221</v>
      </c>
      <c r="H18" s="1" t="s">
        <v>222</v>
      </c>
      <c r="I18" s="1" t="s">
        <v>336</v>
      </c>
      <c r="J18" s="1" t="s">
        <v>30</v>
      </c>
      <c r="K18" s="1" t="s">
        <v>290</v>
      </c>
      <c r="L18" s="1" t="s">
        <v>290</v>
      </c>
      <c r="M18" s="1" t="s">
        <v>225</v>
      </c>
      <c r="N18" s="1" t="s">
        <v>225</v>
      </c>
      <c r="O18" s="1" t="s">
        <v>226</v>
      </c>
      <c r="P18" s="1" t="s">
        <v>227</v>
      </c>
      <c r="Q18" s="1" t="s">
        <v>228</v>
      </c>
      <c r="R18" s="1" t="s">
        <v>337</v>
      </c>
      <c r="S18" s="1" t="s">
        <v>230</v>
      </c>
      <c r="T18" s="1" t="s">
        <v>231</v>
      </c>
      <c r="U18" s="1" t="s">
        <v>232</v>
      </c>
    </row>
    <row r="19" s="1" customFormat="1" spans="1:21">
      <c r="A19" s="3">
        <v>17996055038</v>
      </c>
      <c r="B19" s="1" t="s">
        <v>338</v>
      </c>
      <c r="C19" s="1" t="s">
        <v>339</v>
      </c>
      <c r="D19" s="1" t="s">
        <v>340</v>
      </c>
      <c r="E19" s="1" t="s">
        <v>341</v>
      </c>
      <c r="F19" s="1" t="s">
        <v>261</v>
      </c>
      <c r="G19" s="1" t="s">
        <v>221</v>
      </c>
      <c r="H19" s="1" t="s">
        <v>222</v>
      </c>
      <c r="I19" s="1" t="s">
        <v>342</v>
      </c>
      <c r="J19" s="1" t="s">
        <v>30</v>
      </c>
      <c r="K19" s="1" t="s">
        <v>343</v>
      </c>
      <c r="L19" s="1" t="s">
        <v>343</v>
      </c>
      <c r="M19" s="1" t="s">
        <v>225</v>
      </c>
      <c r="N19" s="1" t="s">
        <v>225</v>
      </c>
      <c r="O19" s="1" t="s">
        <v>226</v>
      </c>
      <c r="P19" s="1" t="s">
        <v>227</v>
      </c>
      <c r="Q19" s="1" t="s">
        <v>228</v>
      </c>
      <c r="R19" s="1" t="s">
        <v>344</v>
      </c>
      <c r="S19" s="1" t="s">
        <v>230</v>
      </c>
      <c r="T19" s="1" t="s">
        <v>231</v>
      </c>
      <c r="U19" s="1" t="s">
        <v>232</v>
      </c>
    </row>
    <row r="20" s="1" customFormat="1" spans="1:21">
      <c r="A20" s="3">
        <v>17980013532</v>
      </c>
      <c r="B20" s="1" t="s">
        <v>345</v>
      </c>
      <c r="C20" s="1" t="s">
        <v>346</v>
      </c>
      <c r="D20" s="1" t="s">
        <v>347</v>
      </c>
      <c r="E20" s="1" t="s">
        <v>348</v>
      </c>
      <c r="F20" s="1" t="s">
        <v>217</v>
      </c>
      <c r="G20" s="1" t="s">
        <v>221</v>
      </c>
      <c r="H20" s="1" t="s">
        <v>222</v>
      </c>
      <c r="I20" s="1" t="s">
        <v>349</v>
      </c>
      <c r="J20" s="1" t="s">
        <v>30</v>
      </c>
      <c r="K20" s="1" t="s">
        <v>350</v>
      </c>
      <c r="L20" s="1" t="s">
        <v>350</v>
      </c>
      <c r="M20" s="1" t="s">
        <v>225</v>
      </c>
      <c r="N20" s="1" t="s">
        <v>225</v>
      </c>
      <c r="O20" s="1" t="s">
        <v>226</v>
      </c>
      <c r="P20" s="1" t="s">
        <v>227</v>
      </c>
      <c r="Q20" s="1" t="s">
        <v>228</v>
      </c>
      <c r="R20" s="1" t="s">
        <v>351</v>
      </c>
      <c r="S20" s="1" t="s">
        <v>230</v>
      </c>
      <c r="T20" s="1" t="s">
        <v>231</v>
      </c>
      <c r="U20" s="1" t="s">
        <v>232</v>
      </c>
    </row>
    <row r="21" s="1" customFormat="1" spans="1:21">
      <c r="A21" s="3">
        <v>17977713406</v>
      </c>
      <c r="B21" s="1" t="s">
        <v>345</v>
      </c>
      <c r="C21" s="1" t="s">
        <v>352</v>
      </c>
      <c r="D21" s="1" t="s">
        <v>353</v>
      </c>
      <c r="E21" s="1" t="s">
        <v>354</v>
      </c>
      <c r="F21" s="1" t="s">
        <v>251</v>
      </c>
      <c r="G21" s="1" t="s">
        <v>221</v>
      </c>
      <c r="H21" s="1" t="s">
        <v>222</v>
      </c>
      <c r="I21" s="1" t="s">
        <v>355</v>
      </c>
      <c r="J21" s="1" t="s">
        <v>30</v>
      </c>
      <c r="K21" s="1" t="s">
        <v>356</v>
      </c>
      <c r="L21" s="1" t="s">
        <v>356</v>
      </c>
      <c r="M21" s="1" t="s">
        <v>225</v>
      </c>
      <c r="N21" s="1" t="s">
        <v>225</v>
      </c>
      <c r="O21" s="1" t="s">
        <v>226</v>
      </c>
      <c r="P21" s="1" t="s">
        <v>227</v>
      </c>
      <c r="Q21" s="1" t="s">
        <v>228</v>
      </c>
      <c r="R21" s="1" t="s">
        <v>357</v>
      </c>
      <c r="S21" s="1" t="s">
        <v>230</v>
      </c>
      <c r="T21" s="1" t="s">
        <v>231</v>
      </c>
      <c r="U21" s="1" t="s">
        <v>232</v>
      </c>
    </row>
    <row r="22" s="1" customFormat="1" spans="1:21">
      <c r="A22" s="3">
        <v>17953726839</v>
      </c>
      <c r="B22" s="1" t="s">
        <v>358</v>
      </c>
      <c r="C22" s="1" t="s">
        <v>359</v>
      </c>
      <c r="D22" s="1" t="s">
        <v>360</v>
      </c>
      <c r="E22" s="1" t="s">
        <v>361</v>
      </c>
      <c r="F22" s="1" t="s">
        <v>217</v>
      </c>
      <c r="G22" s="1" t="s">
        <v>221</v>
      </c>
      <c r="H22" s="1" t="s">
        <v>222</v>
      </c>
      <c r="I22" s="1" t="s">
        <v>362</v>
      </c>
      <c r="J22" s="1" t="s">
        <v>30</v>
      </c>
      <c r="K22" s="1" t="s">
        <v>363</v>
      </c>
      <c r="L22" s="1" t="s">
        <v>363</v>
      </c>
      <c r="M22" s="1" t="s">
        <v>225</v>
      </c>
      <c r="N22" s="1" t="s">
        <v>225</v>
      </c>
      <c r="O22" s="1" t="s">
        <v>226</v>
      </c>
      <c r="P22" s="1" t="s">
        <v>227</v>
      </c>
      <c r="Q22" s="1" t="s">
        <v>228</v>
      </c>
      <c r="R22" s="1" t="s">
        <v>364</v>
      </c>
      <c r="S22" s="1" t="s">
        <v>230</v>
      </c>
      <c r="T22" s="1" t="s">
        <v>231</v>
      </c>
      <c r="U22" s="1" t="s">
        <v>232</v>
      </c>
    </row>
    <row r="23" s="1" customFormat="1" spans="1:21">
      <c r="A23" s="3">
        <v>17870084915</v>
      </c>
      <c r="B23" s="1" t="s">
        <v>365</v>
      </c>
      <c r="C23" s="1" t="s">
        <v>366</v>
      </c>
      <c r="D23" s="1" t="s">
        <v>367</v>
      </c>
      <c r="E23" s="1" t="s">
        <v>368</v>
      </c>
      <c r="F23" s="1" t="s">
        <v>271</v>
      </c>
      <c r="G23" s="1" t="s">
        <v>221</v>
      </c>
      <c r="H23" s="1" t="s">
        <v>222</v>
      </c>
      <c r="I23" s="1" t="s">
        <v>369</v>
      </c>
      <c r="J23" s="1" t="s">
        <v>30</v>
      </c>
      <c r="K23" s="1" t="s">
        <v>370</v>
      </c>
      <c r="L23" s="1" t="s">
        <v>370</v>
      </c>
      <c r="M23" s="1" t="s">
        <v>225</v>
      </c>
      <c r="N23" s="1" t="s">
        <v>225</v>
      </c>
      <c r="O23" s="1" t="s">
        <v>226</v>
      </c>
      <c r="P23" s="1" t="s">
        <v>227</v>
      </c>
      <c r="Q23" s="1" t="s">
        <v>228</v>
      </c>
      <c r="R23" s="1" t="s">
        <v>371</v>
      </c>
      <c r="S23" s="1" t="s">
        <v>230</v>
      </c>
      <c r="T23" s="1" t="s">
        <v>231</v>
      </c>
      <c r="U23" s="1" t="s">
        <v>232</v>
      </c>
    </row>
    <row r="24" s="1" customFormat="1" spans="1:21">
      <c r="A24" s="3">
        <v>17920643822</v>
      </c>
      <c r="B24" s="1" t="s">
        <v>372</v>
      </c>
      <c r="C24" s="1" t="s">
        <v>373</v>
      </c>
      <c r="D24" s="1" t="s">
        <v>308</v>
      </c>
      <c r="E24" s="1" t="s">
        <v>374</v>
      </c>
      <c r="F24" s="1" t="s">
        <v>217</v>
      </c>
      <c r="G24" s="1" t="s">
        <v>221</v>
      </c>
      <c r="H24" s="1" t="s">
        <v>222</v>
      </c>
      <c r="I24" s="1" t="s">
        <v>375</v>
      </c>
      <c r="J24" s="1" t="s">
        <v>30</v>
      </c>
      <c r="K24" s="1" t="s">
        <v>376</v>
      </c>
      <c r="L24" s="1" t="s">
        <v>376</v>
      </c>
      <c r="M24" s="1" t="s">
        <v>225</v>
      </c>
      <c r="N24" s="1" t="s">
        <v>225</v>
      </c>
      <c r="O24" s="1" t="s">
        <v>226</v>
      </c>
      <c r="P24" s="1" t="s">
        <v>227</v>
      </c>
      <c r="Q24" s="1" t="s">
        <v>228</v>
      </c>
      <c r="R24" s="1" t="s">
        <v>377</v>
      </c>
      <c r="S24" s="1" t="s">
        <v>230</v>
      </c>
      <c r="T24" s="1" t="s">
        <v>231</v>
      </c>
      <c r="U24" s="1" t="s">
        <v>232</v>
      </c>
    </row>
    <row r="25" s="1" customFormat="1" spans="1:21">
      <c r="A25" s="3">
        <v>17878204936</v>
      </c>
      <c r="B25" s="1" t="s">
        <v>378</v>
      </c>
      <c r="C25" s="1" t="s">
        <v>379</v>
      </c>
      <c r="D25" s="1" t="s">
        <v>380</v>
      </c>
      <c r="E25" s="1" t="s">
        <v>381</v>
      </c>
      <c r="F25" s="1" t="s">
        <v>217</v>
      </c>
      <c r="G25" s="1" t="s">
        <v>221</v>
      </c>
      <c r="H25" s="1" t="s">
        <v>222</v>
      </c>
      <c r="I25" s="1" t="s">
        <v>382</v>
      </c>
      <c r="J25" s="1" t="s">
        <v>30</v>
      </c>
      <c r="K25" s="1" t="s">
        <v>383</v>
      </c>
      <c r="L25" s="1" t="s">
        <v>383</v>
      </c>
      <c r="M25" s="1" t="s">
        <v>225</v>
      </c>
      <c r="N25" s="1" t="s">
        <v>225</v>
      </c>
      <c r="O25" s="1" t="s">
        <v>226</v>
      </c>
      <c r="P25" s="1" t="s">
        <v>227</v>
      </c>
      <c r="Q25" s="1" t="s">
        <v>228</v>
      </c>
      <c r="R25" s="1" t="s">
        <v>384</v>
      </c>
      <c r="S25" s="1" t="s">
        <v>230</v>
      </c>
      <c r="T25" s="1" t="s">
        <v>231</v>
      </c>
      <c r="U25" s="1" t="s">
        <v>232</v>
      </c>
    </row>
    <row r="26" s="1" customFormat="1" spans="1:21">
      <c r="A26" s="3">
        <v>17949805992</v>
      </c>
      <c r="B26" s="1" t="s">
        <v>385</v>
      </c>
      <c r="C26" s="1" t="s">
        <v>386</v>
      </c>
      <c r="D26" s="1" t="s">
        <v>347</v>
      </c>
      <c r="E26" s="1" t="s">
        <v>387</v>
      </c>
      <c r="F26" s="1" t="s">
        <v>217</v>
      </c>
      <c r="G26" s="1" t="s">
        <v>221</v>
      </c>
      <c r="H26" s="1" t="s">
        <v>222</v>
      </c>
      <c r="I26" s="1" t="s">
        <v>388</v>
      </c>
      <c r="J26" s="1" t="s">
        <v>30</v>
      </c>
      <c r="K26" s="1" t="s">
        <v>389</v>
      </c>
      <c r="L26" s="1" t="s">
        <v>389</v>
      </c>
      <c r="M26" s="1" t="s">
        <v>225</v>
      </c>
      <c r="N26" s="1" t="s">
        <v>225</v>
      </c>
      <c r="O26" s="1" t="s">
        <v>226</v>
      </c>
      <c r="P26" s="1" t="s">
        <v>227</v>
      </c>
      <c r="Q26" s="1" t="s">
        <v>228</v>
      </c>
      <c r="R26" s="1" t="s">
        <v>390</v>
      </c>
      <c r="S26" s="1" t="s">
        <v>230</v>
      </c>
      <c r="T26" s="1" t="s">
        <v>231</v>
      </c>
      <c r="U26" s="1" t="s">
        <v>232</v>
      </c>
    </row>
    <row r="27" s="1" customFormat="1" spans="1:21">
      <c r="A27" s="3">
        <v>17931932506</v>
      </c>
      <c r="B27" s="1" t="s">
        <v>391</v>
      </c>
      <c r="C27" s="1" t="s">
        <v>392</v>
      </c>
      <c r="D27" s="1" t="s">
        <v>347</v>
      </c>
      <c r="E27" s="1" t="s">
        <v>393</v>
      </c>
      <c r="F27" s="1" t="s">
        <v>217</v>
      </c>
      <c r="G27" s="1" t="s">
        <v>221</v>
      </c>
      <c r="H27" s="1" t="s">
        <v>222</v>
      </c>
      <c r="I27" s="1" t="s">
        <v>394</v>
      </c>
      <c r="J27" s="1" t="s">
        <v>30</v>
      </c>
      <c r="K27" s="1" t="s">
        <v>389</v>
      </c>
      <c r="L27" s="1" t="s">
        <v>389</v>
      </c>
      <c r="M27" s="1" t="s">
        <v>225</v>
      </c>
      <c r="N27" s="1" t="s">
        <v>225</v>
      </c>
      <c r="O27" s="1" t="s">
        <v>226</v>
      </c>
      <c r="P27" s="1" t="s">
        <v>227</v>
      </c>
      <c r="Q27" s="1" t="s">
        <v>228</v>
      </c>
      <c r="R27" s="1" t="s">
        <v>395</v>
      </c>
      <c r="S27" s="1" t="s">
        <v>230</v>
      </c>
      <c r="T27" s="1" t="s">
        <v>231</v>
      </c>
      <c r="U27" s="1" t="s">
        <v>232</v>
      </c>
    </row>
    <row r="28" s="1" customFormat="1" spans="1:21">
      <c r="A28" s="3">
        <v>17926494206</v>
      </c>
      <c r="B28" s="1" t="s">
        <v>396</v>
      </c>
      <c r="C28" s="1" t="s">
        <v>397</v>
      </c>
      <c r="D28" s="1" t="s">
        <v>347</v>
      </c>
      <c r="E28" s="1" t="s">
        <v>398</v>
      </c>
      <c r="F28" s="1" t="s">
        <v>217</v>
      </c>
      <c r="G28" s="1" t="s">
        <v>221</v>
      </c>
      <c r="H28" s="1" t="s">
        <v>222</v>
      </c>
      <c r="I28" s="1" t="s">
        <v>399</v>
      </c>
      <c r="J28" s="1" t="s">
        <v>30</v>
      </c>
      <c r="K28" s="1" t="s">
        <v>389</v>
      </c>
      <c r="L28" s="1" t="s">
        <v>389</v>
      </c>
      <c r="M28" s="1" t="s">
        <v>225</v>
      </c>
      <c r="N28" s="1" t="s">
        <v>225</v>
      </c>
      <c r="O28" s="1" t="s">
        <v>226</v>
      </c>
      <c r="P28" s="1" t="s">
        <v>227</v>
      </c>
      <c r="Q28" s="1" t="s">
        <v>228</v>
      </c>
      <c r="R28" s="1" t="s">
        <v>400</v>
      </c>
      <c r="S28" s="1" t="s">
        <v>230</v>
      </c>
      <c r="T28" s="1" t="s">
        <v>231</v>
      </c>
      <c r="U28" s="1" t="s">
        <v>232</v>
      </c>
    </row>
    <row r="29" s="1" customFormat="1" spans="1:21">
      <c r="A29" s="3">
        <v>17857123432</v>
      </c>
      <c r="B29" s="1" t="s">
        <v>401</v>
      </c>
      <c r="C29" s="1" t="s">
        <v>402</v>
      </c>
      <c r="D29" s="1" t="s">
        <v>347</v>
      </c>
      <c r="E29" s="1" t="s">
        <v>403</v>
      </c>
      <c r="F29" s="1" t="s">
        <v>217</v>
      </c>
      <c r="G29" s="1" t="s">
        <v>221</v>
      </c>
      <c r="H29" s="1" t="s">
        <v>222</v>
      </c>
      <c r="I29" s="1" t="s">
        <v>404</v>
      </c>
      <c r="J29" s="1" t="s">
        <v>30</v>
      </c>
      <c r="K29" s="1" t="s">
        <v>405</v>
      </c>
      <c r="L29" s="1" t="s">
        <v>405</v>
      </c>
      <c r="M29" s="1" t="s">
        <v>225</v>
      </c>
      <c r="N29" s="1" t="s">
        <v>225</v>
      </c>
      <c r="O29" s="1" t="s">
        <v>226</v>
      </c>
      <c r="P29" s="1" t="s">
        <v>227</v>
      </c>
      <c r="Q29" s="1" t="s">
        <v>228</v>
      </c>
      <c r="R29" s="1" t="s">
        <v>406</v>
      </c>
      <c r="S29" s="1" t="s">
        <v>230</v>
      </c>
      <c r="T29" s="1" t="s">
        <v>231</v>
      </c>
      <c r="U29" s="1" t="s">
        <v>232</v>
      </c>
    </row>
    <row r="30" s="1" customFormat="1" spans="1:21">
      <c r="A30" s="3">
        <v>17945155496</v>
      </c>
      <c r="B30" s="1" t="s">
        <v>407</v>
      </c>
      <c r="C30" s="1" t="s">
        <v>408</v>
      </c>
      <c r="D30" s="1" t="s">
        <v>409</v>
      </c>
      <c r="E30" s="1" t="s">
        <v>410</v>
      </c>
      <c r="F30" s="1" t="s">
        <v>261</v>
      </c>
      <c r="G30" s="1" t="s">
        <v>221</v>
      </c>
      <c r="H30" s="1" t="s">
        <v>222</v>
      </c>
      <c r="I30" s="1" t="s">
        <v>411</v>
      </c>
      <c r="J30" s="1" t="s">
        <v>30</v>
      </c>
      <c r="K30" s="1" t="s">
        <v>412</v>
      </c>
      <c r="L30" s="1" t="s">
        <v>412</v>
      </c>
      <c r="M30" s="1" t="s">
        <v>225</v>
      </c>
      <c r="N30" s="1" t="s">
        <v>225</v>
      </c>
      <c r="O30" s="1" t="s">
        <v>226</v>
      </c>
      <c r="P30" s="1" t="s">
        <v>227</v>
      </c>
      <c r="Q30" s="1" t="s">
        <v>228</v>
      </c>
      <c r="R30" s="1" t="s">
        <v>413</v>
      </c>
      <c r="S30" s="1" t="s">
        <v>230</v>
      </c>
      <c r="T30" s="1" t="s">
        <v>231</v>
      </c>
      <c r="U30" s="1" t="s">
        <v>232</v>
      </c>
    </row>
    <row r="31" s="1" customFormat="1" spans="1:21">
      <c r="A31" s="3">
        <v>17900853067</v>
      </c>
      <c r="B31" s="1" t="s">
        <v>414</v>
      </c>
      <c r="C31" s="1" t="s">
        <v>415</v>
      </c>
      <c r="D31" s="1" t="s">
        <v>416</v>
      </c>
      <c r="E31" s="1" t="s">
        <v>417</v>
      </c>
      <c r="F31" s="1" t="s">
        <v>261</v>
      </c>
      <c r="G31" s="1" t="s">
        <v>221</v>
      </c>
      <c r="H31" s="1" t="s">
        <v>222</v>
      </c>
      <c r="I31" s="1" t="s">
        <v>418</v>
      </c>
      <c r="J31" s="1" t="s">
        <v>30</v>
      </c>
      <c r="K31" s="1" t="s">
        <v>419</v>
      </c>
      <c r="L31" s="1" t="s">
        <v>419</v>
      </c>
      <c r="M31" s="1" t="s">
        <v>225</v>
      </c>
      <c r="N31" s="1" t="s">
        <v>225</v>
      </c>
      <c r="O31" s="1" t="s">
        <v>226</v>
      </c>
      <c r="P31" s="1" t="s">
        <v>227</v>
      </c>
      <c r="Q31" s="1" t="s">
        <v>228</v>
      </c>
      <c r="R31" s="1" t="s">
        <v>420</v>
      </c>
      <c r="S31" s="1" t="s">
        <v>230</v>
      </c>
      <c r="T31" s="1" t="s">
        <v>231</v>
      </c>
      <c r="U31" s="1" t="s">
        <v>232</v>
      </c>
    </row>
    <row r="32" s="1" customFormat="1" spans="1:21">
      <c r="A32" s="3">
        <v>17828917060</v>
      </c>
      <c r="B32" s="1" t="s">
        <v>421</v>
      </c>
      <c r="C32" s="1" t="s">
        <v>422</v>
      </c>
      <c r="D32" s="1" t="s">
        <v>423</v>
      </c>
      <c r="E32" s="1" t="s">
        <v>424</v>
      </c>
      <c r="F32" s="1" t="s">
        <v>217</v>
      </c>
      <c r="G32" s="1" t="s">
        <v>221</v>
      </c>
      <c r="H32" s="1" t="s">
        <v>222</v>
      </c>
      <c r="I32" s="1" t="s">
        <v>425</v>
      </c>
      <c r="J32" s="1" t="s">
        <v>30</v>
      </c>
      <c r="K32" s="1" t="s">
        <v>426</v>
      </c>
      <c r="L32" s="1" t="s">
        <v>426</v>
      </c>
      <c r="M32" s="1" t="s">
        <v>225</v>
      </c>
      <c r="N32" s="1" t="s">
        <v>225</v>
      </c>
      <c r="O32" s="1" t="s">
        <v>226</v>
      </c>
      <c r="P32" s="1" t="s">
        <v>227</v>
      </c>
      <c r="Q32" s="1" t="s">
        <v>228</v>
      </c>
      <c r="R32" s="1" t="s">
        <v>427</v>
      </c>
      <c r="S32" s="1" t="s">
        <v>230</v>
      </c>
      <c r="T32" s="1" t="s">
        <v>231</v>
      </c>
      <c r="U32" s="1" t="s">
        <v>232</v>
      </c>
    </row>
    <row r="33" s="1" customFormat="1" spans="1:21">
      <c r="A33" s="3">
        <v>17948916716</v>
      </c>
      <c r="B33" s="1" t="s">
        <v>407</v>
      </c>
      <c r="C33" s="1" t="s">
        <v>428</v>
      </c>
      <c r="D33" s="1" t="s">
        <v>429</v>
      </c>
      <c r="E33" s="1" t="s">
        <v>430</v>
      </c>
      <c r="F33" s="1" t="s">
        <v>217</v>
      </c>
      <c r="G33" s="1" t="s">
        <v>221</v>
      </c>
      <c r="H33" s="1" t="s">
        <v>222</v>
      </c>
      <c r="I33" s="1" t="s">
        <v>431</v>
      </c>
      <c r="J33" s="1" t="s">
        <v>30</v>
      </c>
      <c r="K33" s="1" t="s">
        <v>432</v>
      </c>
      <c r="L33" s="1" t="s">
        <v>432</v>
      </c>
      <c r="M33" s="1" t="s">
        <v>225</v>
      </c>
      <c r="N33" s="1" t="s">
        <v>225</v>
      </c>
      <c r="O33" s="1" t="s">
        <v>226</v>
      </c>
      <c r="P33" s="1" t="s">
        <v>227</v>
      </c>
      <c r="Q33" s="1" t="s">
        <v>228</v>
      </c>
      <c r="R33" s="1" t="s">
        <v>433</v>
      </c>
      <c r="S33" s="1" t="s">
        <v>230</v>
      </c>
      <c r="T33" s="1" t="s">
        <v>231</v>
      </c>
      <c r="U33" s="1" t="s">
        <v>232</v>
      </c>
    </row>
    <row r="34" s="1" customFormat="1" spans="1:21">
      <c r="A34" s="3">
        <v>17811963268</v>
      </c>
      <c r="B34" s="1" t="s">
        <v>434</v>
      </c>
      <c r="C34" s="1" t="s">
        <v>435</v>
      </c>
      <c r="D34" s="1" t="s">
        <v>436</v>
      </c>
      <c r="E34" s="1" t="s">
        <v>437</v>
      </c>
      <c r="F34" s="1" t="s">
        <v>217</v>
      </c>
      <c r="G34" s="1" t="s">
        <v>221</v>
      </c>
      <c r="H34" s="1" t="s">
        <v>222</v>
      </c>
      <c r="I34" s="1" t="s">
        <v>438</v>
      </c>
      <c r="J34" s="1" t="s">
        <v>30</v>
      </c>
      <c r="K34" s="1" t="s">
        <v>439</v>
      </c>
      <c r="L34" s="1" t="s">
        <v>439</v>
      </c>
      <c r="M34" s="1" t="s">
        <v>225</v>
      </c>
      <c r="N34" s="1" t="s">
        <v>225</v>
      </c>
      <c r="O34" s="1" t="s">
        <v>226</v>
      </c>
      <c r="P34" s="1" t="s">
        <v>227</v>
      </c>
      <c r="Q34" s="1" t="s">
        <v>228</v>
      </c>
      <c r="R34" s="1" t="s">
        <v>440</v>
      </c>
      <c r="S34" s="1" t="s">
        <v>230</v>
      </c>
      <c r="T34" s="1" t="s">
        <v>231</v>
      </c>
      <c r="U34" s="1" t="s">
        <v>232</v>
      </c>
    </row>
    <row r="35" s="1" customFormat="1" spans="1:21">
      <c r="A35" s="3">
        <v>17837896126</v>
      </c>
      <c r="B35" s="1" t="s">
        <v>441</v>
      </c>
      <c r="C35" s="1" t="s">
        <v>442</v>
      </c>
      <c r="D35" s="1" t="s">
        <v>443</v>
      </c>
      <c r="E35" s="1" t="s">
        <v>444</v>
      </c>
      <c r="F35" s="1" t="s">
        <v>217</v>
      </c>
      <c r="G35" s="1" t="s">
        <v>221</v>
      </c>
      <c r="H35" s="1" t="s">
        <v>222</v>
      </c>
      <c r="I35" s="1" t="s">
        <v>445</v>
      </c>
      <c r="J35" s="1" t="s">
        <v>30</v>
      </c>
      <c r="K35" s="1" t="s">
        <v>446</v>
      </c>
      <c r="L35" s="1" t="s">
        <v>446</v>
      </c>
      <c r="M35" s="1" t="s">
        <v>225</v>
      </c>
      <c r="N35" s="1" t="s">
        <v>225</v>
      </c>
      <c r="O35" s="1" t="s">
        <v>226</v>
      </c>
      <c r="P35" s="1" t="s">
        <v>227</v>
      </c>
      <c r="Q35" s="1" t="s">
        <v>228</v>
      </c>
      <c r="R35" s="1" t="s">
        <v>447</v>
      </c>
      <c r="S35" s="1" t="s">
        <v>230</v>
      </c>
      <c r="T35" s="1" t="s">
        <v>231</v>
      </c>
      <c r="U35" s="1" t="s">
        <v>232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2022-06-15T01:10:29Z</dcterms:created>
  <dcterms:modified xsi:type="dcterms:W3CDTF">2022-06-15T01:15:09Z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6EC3B91787D24CFBBE0BCCAD798A6782</vt:lpwstr>
  </property>
  <property fmtid="{D5CDD505-2E9C-101B-9397-08002B2CF9AE}" pid="3" name="KSOProductBuildVer">
    <vt:lpwstr>2052-11.1.0.11744</vt:lpwstr>
  </property>
</Properties>
</file>