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<sst xmlns="http://schemas.openxmlformats.org/spreadsheetml/2006/main" count="86" uniqueCount="73">
  <si>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</si>
  <si>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</si>
  <si>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</si>
  <si>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</si>
  <si>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</si>
  <si>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</si>
  <si>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</si>
  <si>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</si>
  <si>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</si>
  <si>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</si>
  <si>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</si>
  <si>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</si>
  <si>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</si>
  <si>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</si>
  <si>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</si>
  <si>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</si>
  <si>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</si>
  <si>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</si>
  <si>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</si>
  <si>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</si>
  <si>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</si>
  <si>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</si>
  <si>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</si>
  <si>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</si>
  <si>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</si>
  <si>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18026241391	</t>
  </si>
  <si>
    <t>Ctrip</t>
  </si>
  <si>
    <t>正常</t>
  </si>
  <si>
    <t>[舟山]舟山新海景大酒店(80282237)</t>
  </si>
  <si>
    <t>商务双床房&lt;特惠专享&gt;&lt;双人入住&gt;&lt;无早&gt;</t>
  </si>
  <si>
    <t>CNY</t>
  </si>
  <si>
    <t>叶超</t>
  </si>
  <si>
    <t>CA363220616CNY</t>
  </si>
  <si>
    <t>未提现</t>
  </si>
  <si>
    <t>携程开票</t>
  </si>
  <si>
    <t xml:space="preserve">	</t>
  </si>
  <si>
    <t>，</t>
  </si>
  <si>
    <t>A220616092152481</t>
  </si>
  <si>
    <t>CNY / HKD 当前参考汇率: 1.174231884</t>
  </si>
  <si>
    <t>总计：120 CNY/
140.91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</si>
  <si>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</si>
  <si>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</si>
  <si>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</si>
  <si>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</si>
  <si>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</si>
  <si>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</si>
  <si>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</si>
  <si>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</si>
  <si>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</si>
  <si>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</si>
  <si>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</si>
  <si>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</si>
  <si>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</si>
  <si>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</si>
  <si>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</si>
  <si>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</si>
  <si>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</si>
  <si>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</si>
  <si>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2022-05-31</t>
  </si>
  <si>
    <t>2570562</t>
  </si>
  <si>
    <t>舟山新海景大酒店</t>
  </si>
  <si>
    <t>2022-06-01</t>
  </si>
  <si>
    <t>退房日周结</t>
  </si>
  <si>
    <t>120.00</t>
  </si>
  <si>
    <t>RMB</t>
  </si>
  <si>
    <t>0</t>
  </si>
  <si>
    <t>0.00</t>
  </si>
  <si>
    <t>携程国内直连(DD)</t>
  </si>
  <si>
    <t>01.011249</t>
  </si>
  <si>
    <t>2022-05-31 11:23:26</t>
  </si>
  <si>
    <t>否</t>
  </si>
  <si>
    <t>汇智国际旅游发展有限公司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</si>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</sst>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44712</v>
      </c>
      <c r="G2" s="6">
        <v>44713</v>
      </c>
      <c r="H2" s="4">
        <v>1</v>
      </c>
      <c r="I2" s="4">
        <v>1</v>
      </c>
      <c r="J2" s="4">
        <v>1</v>
      </c>
      <c r="K2" s="4" t="s">
        <v>30</v>
      </c>
      <c r="L2" s="4">
        <v>120</v>
      </c>
      <c r="M2" s="4">
        <v>120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44712</v>
      </c>
      <c r="S2" s="6">
        <v>44728</v>
      </c>
      <c r="T2" s="4" t="s">
        <v>34</v>
      </c>
      <c r="U2" s="4">
        <v>120</v>
      </c>
      <c r="V2" s="4">
        <v>0</v>
      </c>
      <c r="W2" s="4">
        <v>0</v>
      </c>
      <c r="X2" s="4" t="s">
        <v>35</v>
      </c>
      <c r="Y2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9">
      <c r="A2" s="5">
        <v>18026241391</v>
      </c>
      <c r="B2" s="6">
        <v>44712</v>
      </c>
      <c r="C2" s="6">
        <v>44713</v>
      </c>
      <c r="D2" s="4">
        <v>120</v>
      </c>
      <c r="E2" s="4" t="str">
        <f>VLOOKUP(A2,HOP!A:L,12,0)</f>
        <v>120.00</v>
      </c>
      <c r="F2" s="4" t="str">
        <f>VLOOKUP(A2,HOP!A:C,3,0)</f>
        <v>2570562</v>
      </c>
      <c r="G2" s="4">
        <f>D2-E2</f>
        <v>0</v>
      </c>
      <c r="H2" s="4" t="str">
        <f>$H$1&amp;F2</f>
        <v>，2570562</v>
      </c>
      <c r="I2" s="4" t="str">
        <f>VLOOKUP(A2,HOP!A:U,21,0)</f>
        <v>直采</v>
      </c>
    </row>
    <row r="4" spans="4:4">
      <c r="D4" s="4">
        <f>SUM(D2:D3)</f>
        <v>120</v>
      </c>
    </row>
    <row r="9" spans="1:1">
      <c r="A9" s="4" t="s">
        <v>37</v>
      </c>
    </row>
    <row r="10" spans="1:1">
      <c r="A10" s="4" t="s">
        <v>38</v>
      </c>
    </row>
    <row r="11" spans="1:1">
      <c r="A11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1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  <c r="U1" s="2" t="s">
        <v>57</v>
      </c>
    </row>
    <row r="2" s="1" customFormat="1" spans="1:21">
      <c r="A2" s="3">
        <v>18026241391</v>
      </c>
      <c r="B2" s="1" t="s">
        <v>58</v>
      </c>
      <c r="C2" s="1" t="s">
        <v>59</v>
      </c>
      <c r="D2" s="1" t="s">
        <v>60</v>
      </c>
      <c r="E2" s="1" t="s">
        <v>31</v>
      </c>
      <c r="F2" s="1" t="s">
        <v>58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  <c r="U2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2022-06-16T01:15:02Z</dcterms:created>
  <dcterms:modified xsi:type="dcterms:W3CDTF">2022-06-16T01:18:38Z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7E7140F3CA2A433BB71B5B9660B72187</vt:lpwstr>
  </property>
  <property fmtid="{D5CDD505-2E9C-101B-9397-08002B2CF9AE}" pid="3" name="KSOProductBuildVer">
    <vt:lpwstr>2052-11.1.0.11805</vt:lpwstr>
  </property>
</Properties>
</file>