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对账!$A$1:$X$34</definedName>
  </definedNames>
  <calcPr calcId="144525"/>
</workbook>
</file>

<file path=xl/sharedStrings.xml><?xml version="1.0" encoding="utf-8"?>
<sst xmlns="http://schemas.openxmlformats.org/spreadsheetml/2006/main" count="1094" uniqueCount="366">
  <si>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</si>
  <si>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</si>
  <si>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</si>
  <si>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</si>
  <si>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</si>
  <si>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</si>
  <si>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</si>
  <si>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</si>
  <si>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</si>
  <si>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</si>
  <si>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</si>
  <si>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</si>
  <si>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</si>
  <si>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</si>
  <si>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</si>
  <si>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</si>
  <si>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</si>
  <si>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</si>
  <si>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</si>
  <si>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</si>
  <si>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</si>
  <si>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</si>
  <si>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</si>
  <si>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</si>
  <si>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</si>
  <si>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17939234319	</t>
  </si>
  <si>
    <t>Ctrip</t>
  </si>
  <si>
    <t>正常</t>
  </si>
  <si>
    <t>[柏林]柏林施柏阁酒店(Steigenberger Hotel am Kanzleramt)(55822293)</t>
  </si>
  <si>
    <t>高级房&lt;2人入住&gt;&lt;不退款&gt;</t>
  </si>
  <si>
    <t>HKD</t>
  </si>
  <si>
    <t>Kremer/Christian</t>
  </si>
  <si>
    <t>CA13030220616HKD</t>
  </si>
  <si>
    <t>未提现</t>
  </si>
  <si>
    <t>携程开票</t>
  </si>
  <si>
    <t xml:space="preserve">	</t>
  </si>
  <si>
    <t xml:space="preserve">4637SD092736	</t>
  </si>
  <si>
    <t xml:space="preserve">17944896846	</t>
  </si>
  <si>
    <t>[维特罗勒]马赛普罗旺斯区机场基里亚德酒店(Kyriad Marseille Provence - Aéroport)(70794397)</t>
  </si>
  <si>
    <t>双床房&lt;2人入住&gt;&lt;不退款&gt;&lt;早餐&gt;</t>
  </si>
  <si>
    <t>Docherty/Scott</t>
  </si>
  <si>
    <t xml:space="preserve">2553559	</t>
  </si>
  <si>
    <t xml:space="preserve"> 37151264	</t>
  </si>
  <si>
    <t xml:space="preserve">17949790975	</t>
  </si>
  <si>
    <t>[圣西蒙]圣西蒙小屋汽车旅馆(San Simeon Lodge)(55380762)</t>
  </si>
  <si>
    <t>奢华客房, 1 张特大床&lt;不退款&gt;&lt;2人入住&gt;</t>
  </si>
  <si>
    <t>Lee/Ryan</t>
  </si>
  <si>
    <t xml:space="preserve">17955595778	</t>
  </si>
  <si>
    <t>[瓦南布尔]淑女湾度假酒店(Lady Bay Resort)(55465253)</t>
  </si>
  <si>
    <t>奢华一卧室一室房&lt;2人入住&gt;&lt;不退款&gt;</t>
  </si>
  <si>
    <t>Knight/Nicholas</t>
  </si>
  <si>
    <t xml:space="preserve">18043252456	</t>
  </si>
  <si>
    <t>[罗马]诺瓦多姆斯品质酒店(Quality Hotel Nova Domus)(55694518)</t>
  </si>
  <si>
    <t>标准房&lt;不退款&gt;&lt;2人入住&gt;</t>
  </si>
  <si>
    <t>Nechleba/Tomas</t>
  </si>
  <si>
    <t xml:space="preserve">acknowledge	</t>
  </si>
  <si>
    <t xml:space="preserve">18056141493	</t>
  </si>
  <si>
    <t>[河内]河内灿烂之星格兰德酒店(Splendid Star Grand Hotel Hanoi)(55841720)</t>
  </si>
  <si>
    <t>蜜月客房, 1 张大床&lt;2人入住&gt;&lt;不退款&gt;&lt;早餐&gt;</t>
  </si>
  <si>
    <t>GAO/ZONGSHUN</t>
  </si>
  <si>
    <t xml:space="preserve">1954279324	</t>
  </si>
  <si>
    <t xml:space="preserve">18056335866	</t>
  </si>
  <si>
    <t>[法兰克福]法兰克福诺维姆欧陆式酒店(Novum Hotel Continental Frankfurt)(55426611)</t>
  </si>
  <si>
    <t>客房（大床）&lt;2人入住&gt;&lt;不退款&gt;&lt;早餐&gt;</t>
  </si>
  <si>
    <t>Engel/Ottmar</t>
  </si>
  <si>
    <t xml:space="preserve">EXPEDIA_1954287032	</t>
  </si>
  <si>
    <t xml:space="preserve">18066017605	</t>
  </si>
  <si>
    <t>[坦帕]坦帕戈弗雷酒店(Godfrey Hotel Tampa)(91142243)</t>
  </si>
  <si>
    <t>城景特大床房&lt;2人入住&gt;&lt;不退款&gt;</t>
  </si>
  <si>
    <t>Falconer/Paige</t>
  </si>
  <si>
    <t xml:space="preserve">18071687774	</t>
  </si>
  <si>
    <t>[圣玛格丽塔－利古雷]尹朋里阿雷皇宫酒店(Imperiale Palace Hotel)(92027685)</t>
  </si>
  <si>
    <t>标准双人房&lt;2人入住&gt;&lt;不退款&gt;&lt;早餐&gt;</t>
  </si>
  <si>
    <t>Fitzsimmons/Brian</t>
  </si>
  <si>
    <t xml:space="preserve">1955921011	</t>
  </si>
  <si>
    <t xml:space="preserve">18076993161	</t>
  </si>
  <si>
    <t>[芝加哥]芝加哥洛斯酒店(Loews Chicago Hotel)(55491801)</t>
  </si>
  <si>
    <t>高级特大床房&lt;2人入住&gt;&lt;不退款&gt;</t>
  </si>
  <si>
    <t>Randolph/Theresa</t>
  </si>
  <si>
    <t xml:space="preserve">70564SE150083	</t>
  </si>
  <si>
    <t xml:space="preserve">18079817104	</t>
  </si>
  <si>
    <t>[胡志明市]胡志明市百艺酒店(Bay Hotel Ho Chi Minh)(55478342)</t>
  </si>
  <si>
    <t>城景豪华房(大床)&lt;不退款&gt;&lt;2人入住&gt;</t>
  </si>
  <si>
    <t>SU/JIANG QIONG</t>
  </si>
  <si>
    <t xml:space="preserve">10080371	</t>
  </si>
  <si>
    <t xml:space="preserve">18081279658	</t>
  </si>
  <si>
    <t>[帕赛市]马尼拉喜来得酒店(The Heritage Hotel Manila)(55320584)</t>
  </si>
  <si>
    <t>高级大床房&lt;2人入住&gt;&lt;不退款&gt;</t>
  </si>
  <si>
    <t>Cummings/Edward Vance</t>
  </si>
  <si>
    <t xml:space="preserve">18087979021	</t>
  </si>
  <si>
    <t>[河内]河内酒店(Hanoi Hotel)(55560512)</t>
  </si>
  <si>
    <t>豪华房&lt;不退款&gt;&lt;2人入住&gt;</t>
  </si>
  <si>
    <t>Yang/Chao</t>
  </si>
  <si>
    <t xml:space="preserve">18088742270	</t>
  </si>
  <si>
    <t>[柏林]铂尔曼柏林施维泽霍夫酒店(Pullman Berlin Schweizerhof)(55337046)</t>
  </si>
  <si>
    <t>bajorat/karsten</t>
  </si>
  <si>
    <t xml:space="preserve">18093283275	</t>
  </si>
  <si>
    <t>[光州]ACC设计酒店(ACC Design Hotel)(55768723)</t>
  </si>
  <si>
    <t>文化双床套房&lt;2人入住&gt;&lt;不退款&gt;&lt;早餐&gt;</t>
  </si>
  <si>
    <t>KIM/Jaeseol</t>
  </si>
  <si>
    <t xml:space="preserve">20220611478908862	</t>
  </si>
  <si>
    <t xml:space="preserve">18094026656	</t>
  </si>
  <si>
    <t>[布拉德福德]布拉德福德康铂酒店(HOTEL CAMPANILE BRADFORD)(80332993)</t>
  </si>
  <si>
    <t>标准大床房&lt;2人入住&gt;&lt;不退款&gt;</t>
  </si>
  <si>
    <t>shafiq/mohammed</t>
  </si>
  <si>
    <t xml:space="preserve">34377UC004110	</t>
  </si>
  <si>
    <t xml:space="preserve">18096871134	</t>
  </si>
  <si>
    <t>[布克贝莱尔]艾克斯恩普罗旺斯素德套房酒店(Residence Suite Home Aix-en-Provence Sud)(80332155)</t>
  </si>
  <si>
    <t>园景一室房&lt;2人入住&gt;&lt;不退款&gt;&lt;早餐&gt;</t>
  </si>
  <si>
    <t>Gao/Liang</t>
  </si>
  <si>
    <t>取消</t>
  </si>
  <si>
    <t xml:space="preserve">18098307566	</t>
  </si>
  <si>
    <t>[恰纳卡莱]帕里恩之家酒店(Parion House Hotel)(90385144)</t>
  </si>
  <si>
    <t>标准双人间&lt;2人入住&gt;&lt;不退款&gt;&lt;早餐&gt;</t>
  </si>
  <si>
    <t>cetin/cemil</t>
  </si>
  <si>
    <t xml:space="preserve">18098424904	</t>
  </si>
  <si>
    <t>[三宝垄]新坎迪新邦利马酒店-三宝垄ASTON(Hotel Neo Candi Simpang Lima - Semarang by ASTON)(55414284)</t>
  </si>
  <si>
    <t>近地天体房&lt;不退款&gt;&lt;2人入住&gt;</t>
  </si>
  <si>
    <t>jayu/betrin</t>
  </si>
  <si>
    <t xml:space="preserve">18098646085	</t>
  </si>
  <si>
    <t>Schrag/Felix,Rohrhofer/Hannes</t>
  </si>
  <si>
    <t xml:space="preserve">18098726725	</t>
  </si>
  <si>
    <t>[考提拉]阔而特拉锁尔酒店(Hotel Quarteirasol)(91807537)</t>
  </si>
  <si>
    <t>标准房&lt;2人入住&gt;&lt;不退款&gt;&lt;早餐&gt;</t>
  </si>
  <si>
    <t>Goncalves /Ivanilda de cassia ,Goncalves/Jessica Letycia</t>
  </si>
  <si>
    <t xml:space="preserve">18098936099	</t>
  </si>
  <si>
    <t>[维斯塔]圣地亚哥维斯塔拉昆塔酒店(La Quinta Inn by Wyndham San Diego Vista)(94362502)</t>
  </si>
  <si>
    <t>客房2张双人床&lt;2人入住&gt;&lt;不退款&gt;</t>
  </si>
  <si>
    <t>Ryan/Kimberly</t>
  </si>
  <si>
    <t xml:space="preserve">89105ED064637	</t>
  </si>
  <si>
    <t xml:space="preserve">18101855782	</t>
  </si>
  <si>
    <t>[Maguwoharjo]日惹阿迪苏琪普托白金会议中心酒店(Platinum Adisucipto Yogyakarta Hotel &amp; Conference Center)(55944752)</t>
  </si>
  <si>
    <t>豪华房&lt;2人入住&gt;&lt;不退款&gt;</t>
  </si>
  <si>
    <t>Baskoro/Dodi</t>
  </si>
  <si>
    <t xml:space="preserve">18102445706	</t>
  </si>
  <si>
    <t>[芽庄]博顿蓝水疗酒店(Boton Blue Hotel &amp; Spa)(68031143)</t>
  </si>
  <si>
    <t>高级双床房, 山景&lt;早餐&gt;&lt;不退款&gt;&lt;2人入住&gt;</t>
  </si>
  <si>
    <t>thi thanh mai/Nong,thi thanh mai/Nong</t>
  </si>
  <si>
    <t xml:space="preserve">EXP-1958353689	</t>
  </si>
  <si>
    <t xml:space="preserve">18103688811	</t>
  </si>
  <si>
    <t>[迪拜]宜必思尚品迪拜机场酒店(Ibis Styles Dubai Airport Hotel)(90402438)</t>
  </si>
  <si>
    <t>标准双床房&lt;2人入住&gt;&lt;不退款&gt;&lt;早餐&gt;</t>
  </si>
  <si>
    <t>ZHOU/HAO,LIU/HUAQI</t>
  </si>
  <si>
    <t xml:space="preserve">18103962200	</t>
  </si>
  <si>
    <t>[首尔]东大门格鲁酒店(Glue Hotel Dongdaemun)(77364141)</t>
  </si>
  <si>
    <t>豪华双床房&lt;2人入住&gt;&lt;不退款&gt;</t>
  </si>
  <si>
    <t>LEE/HYEONGYEONG</t>
  </si>
  <si>
    <t xml:space="preserve">17885697103	</t>
  </si>
  <si>
    <t>赔款</t>
  </si>
  <si>
    <t>[巴厘岛]库塔城堡简易别墅，别墅及度假村(Kuta Puri Bungalows, Villas and Resort)(46053022)</t>
  </si>
  <si>
    <t>豪华至尊房&lt;2人入住&gt;&lt;不退款&gt;</t>
  </si>
  <si>
    <t>Xia/Tao</t>
  </si>
  <si>
    <t xml:space="preserve">17820408767	</t>
  </si>
  <si>
    <t>[吉隆坡]吉隆坡市中心智选假日酒店(Holiday Inn Express Kuala Lumpur City Centre, an Ihg Hotel)(46053022)</t>
  </si>
  <si>
    <t>标准房(大床)&lt;2人入住&gt;&lt;不退款&gt;&lt;早餐&gt;</t>
  </si>
  <si>
    <t>Lee/zhenhao</t>
  </si>
  <si>
    <t xml:space="preserve">2517778	</t>
  </si>
  <si>
    <t xml:space="preserve">41605548	</t>
  </si>
  <si>
    <t xml:space="preserve">17885680064	</t>
  </si>
  <si>
    <t>[万隆市]苏卡姆亚巴斯德2号红门酒店(RedDoorz Plus @ Sukamulya Pasteur 2)(46053022)</t>
  </si>
  <si>
    <t>套房&lt;2人入住&gt;&lt;不退款&gt;&lt;早餐&gt;</t>
  </si>
  <si>
    <t>hermanto/benny</t>
  </si>
  <si>
    <t xml:space="preserve">2535556	</t>
  </si>
  <si>
    <t xml:space="preserve">15549976185	</t>
  </si>
  <si>
    <t>[长滩岛]长滩岛红椰子沙滩酒店(Red Coconut Beach Hotel Boracay)(46053022)</t>
  </si>
  <si>
    <t>主豪华房&lt;不退款&gt;&lt;2人入住&gt;</t>
  </si>
  <si>
    <t>villanueva/rebecca,villanueva/rebecca,villanueva/rebecca,villanueva/rebecca</t>
  </si>
  <si>
    <t xml:space="preserve">17971744016	</t>
  </si>
  <si>
    <t>[万象]中央维也纳酒店(Central Vienna Hotel)(46053022)</t>
  </si>
  <si>
    <t>标准双床房&lt;不退款&gt;&lt;2人入住&gt;</t>
  </si>
  <si>
    <t>ZHANG/CHAOXIA,SHAO/JUN</t>
  </si>
  <si>
    <t xml:space="preserve">17865359160	</t>
  </si>
  <si>
    <t>[巴塞罗那]圣家堂旅馆(Hostemplo Sagrada Familia)(46053022)</t>
  </si>
  <si>
    <t>双人间&lt;2人入住&gt;&lt;不退款&gt;</t>
  </si>
  <si>
    <t>rougier/veronique</t>
  </si>
  <si>
    <t xml:space="preserve">2022042925727	</t>
  </si>
  <si>
    <t xml:space="preserve">17969143634	</t>
  </si>
  <si>
    <t>[null](46053022)</t>
  </si>
  <si>
    <t>，</t>
  </si>
  <si>
    <t>本期扣款777.01元</t>
  </si>
  <si>
    <t>本期扣款798.01元</t>
  </si>
  <si>
    <t>本期扣款188.01元</t>
  </si>
  <si>
    <t>本期扣款150元</t>
  </si>
  <si>
    <t xml:space="preserve"> 本期扣款164元</t>
  </si>
  <si>
    <t xml:space="preserve"> 本期扣款1232元</t>
  </si>
  <si>
    <t>本期扣款1740元</t>
  </si>
  <si>
    <t xml:space="preserve"> 31582.97 HKD</t>
  </si>
  <si>
    <t>A220616105349481</t>
  </si>
  <si>
    <t>总计：31582.97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</si>
  <si>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</si>
  <si>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</si>
  <si>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</si>
  <si>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</si>
  <si>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</si>
  <si>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</si>
  <si>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</si>
  <si>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</si>
  <si>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</si>
  <si>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</si>
  <si>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</si>
  <si>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</si>
  <si>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</si>
  <si>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</si>
  <si>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</si>
  <si>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</si>
  <si>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</si>
  <si>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</si>
  <si>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2022-06-12</t>
  </si>
  <si>
    <t>2587989</t>
  </si>
  <si>
    <t>宜必思尚品迪拜机场酒店</t>
  </si>
  <si>
    <t>ZHOU HAO,LIU HUAQI</t>
  </si>
  <si>
    <t>2022-06-13</t>
  </si>
  <si>
    <t>退房日周结</t>
  </si>
  <si>
    <t>305.66</t>
  </si>
  <si>
    <t>357.00</t>
  </si>
  <si>
    <t>0</t>
  </si>
  <si>
    <t>0.00</t>
  </si>
  <si>
    <t>携程汇智国际直连</t>
  </si>
  <si>
    <t>925</t>
  </si>
  <si>
    <t>2022-06-12 18:46:22</t>
  </si>
  <si>
    <t>否</t>
  </si>
  <si>
    <t>汇智国际旅游发展有限公司</t>
  </si>
  <si>
    <t>直连</t>
  </si>
  <si>
    <t>2587605</t>
  </si>
  <si>
    <t>皇家海滩波顿蓝色水疗酒店</t>
  </si>
  <si>
    <t>thi thanh mai Nong,thi thanh mai Nong</t>
  </si>
  <si>
    <t>324.50</t>
  </si>
  <si>
    <t>379.00</t>
  </si>
  <si>
    <t>2022-06-12 13:26:50</t>
  </si>
  <si>
    <t>2587467</t>
  </si>
  <si>
    <t>日惹阿迪苏琪普托白金会议中心酒店</t>
  </si>
  <si>
    <t>Baskoro Dodi</t>
  </si>
  <si>
    <t>169.53</t>
  </si>
  <si>
    <t>198.00</t>
  </si>
  <si>
    <t>2022-06-12 11:45:46</t>
  </si>
  <si>
    <t>2587321</t>
  </si>
  <si>
    <t>圣迭戈景观温德姆拉昆塔酒店</t>
  </si>
  <si>
    <t>Ryan Kimberly</t>
  </si>
  <si>
    <t>556.53</t>
  </si>
  <si>
    <t>650.00</t>
  </si>
  <si>
    <t>2022-06-12 09:32:08</t>
  </si>
  <si>
    <t>2587240</t>
  </si>
  <si>
    <t>阔而特拉锁尔酒店</t>
  </si>
  <si>
    <t>Goncalves Ivanilda de cassia,Goncalves Jessica Letycia</t>
  </si>
  <si>
    <t>491.46</t>
  </si>
  <si>
    <t>574.00</t>
  </si>
  <si>
    <t>2022-06-12 07:20:52</t>
  </si>
  <si>
    <t>2587105</t>
  </si>
  <si>
    <t>新坎迪新邦利马酒店-三宝垄ASTON</t>
  </si>
  <si>
    <t>jayu betrin</t>
  </si>
  <si>
    <t>253.44</t>
  </si>
  <si>
    <t>296.00</t>
  </si>
  <si>
    <t>2022-06-12 01:08:58</t>
  </si>
  <si>
    <t>2587068</t>
  </si>
  <si>
    <t>帕里昂别墅酒店</t>
  </si>
  <si>
    <t>cetin cemil</t>
  </si>
  <si>
    <t>237.17</t>
  </si>
  <si>
    <t>277.00</t>
  </si>
  <si>
    <t>2022-06-12 00:37:36</t>
  </si>
  <si>
    <t>2022-06-11</t>
  </si>
  <si>
    <t>2586464</t>
  </si>
  <si>
    <t>CAMPANILE BRADFORD</t>
  </si>
  <si>
    <t>shafiq mohammed</t>
  </si>
  <si>
    <t>297.96</t>
  </si>
  <si>
    <t>348.00</t>
  </si>
  <si>
    <t>2022-06-11 16:47:42</t>
  </si>
  <si>
    <t>2586163</t>
  </si>
  <si>
    <t>ACC设计酒店</t>
  </si>
  <si>
    <t>KIM Jaeseol</t>
  </si>
  <si>
    <t>855.34</t>
  </si>
  <si>
    <t>999.00</t>
  </si>
  <si>
    <t>2022-06-11 13:40:25</t>
  </si>
  <si>
    <t>2022-06-10</t>
  </si>
  <si>
    <t>2584990</t>
  </si>
  <si>
    <t>铂尔曼柏林施维泽霍夫酒店</t>
  </si>
  <si>
    <t>bajorat karsten</t>
  </si>
  <si>
    <t>671.48</t>
  </si>
  <si>
    <t>786.00</t>
  </si>
  <si>
    <t>2022-06-10 20:00:36</t>
  </si>
  <si>
    <t>2584694</t>
  </si>
  <si>
    <t>河内酒店</t>
  </si>
  <si>
    <t>Yang Chao</t>
  </si>
  <si>
    <t>1289.14</t>
  </si>
  <si>
    <t>1509.00</t>
  </si>
  <si>
    <t>2022-06-10 17:16:50</t>
  </si>
  <si>
    <t>2022-06-09</t>
  </si>
  <si>
    <t>2582977</t>
  </si>
  <si>
    <t>马尼拉喜来得酒店</t>
  </si>
  <si>
    <t>Cummings Edward Vance</t>
  </si>
  <si>
    <t>704.83</t>
  </si>
  <si>
    <t>826.00</t>
  </si>
  <si>
    <t>2022-06-09 18:56:53</t>
  </si>
  <si>
    <t>2582421</t>
  </si>
  <si>
    <t>胡志明市百艺酒店</t>
  </si>
  <si>
    <t>SU JIANG QIONG</t>
  </si>
  <si>
    <t>750.05</t>
  </si>
  <si>
    <t>879.00</t>
  </si>
  <si>
    <t>2022-06-09 13:23:55</t>
  </si>
  <si>
    <t>2581776</t>
  </si>
  <si>
    <t>芝加哥洛斯酒店</t>
  </si>
  <si>
    <t>Randolph Theresa</t>
  </si>
  <si>
    <t>5117.87</t>
  </si>
  <si>
    <t>6009.00</t>
  </si>
  <si>
    <t>2022-06-09 01:35:27</t>
  </si>
  <si>
    <t>2022-06-08</t>
  </si>
  <si>
    <t>2580729</t>
  </si>
  <si>
    <t>尹朋里阿雷皇宫酒店</t>
  </si>
  <si>
    <t>Fitzsimmons Brian</t>
  </si>
  <si>
    <t>10452.06</t>
  </si>
  <si>
    <t>12272.00</t>
  </si>
  <si>
    <t>2022-06-08 08:33:55</t>
  </si>
  <si>
    <t>2022-06-07</t>
  </si>
  <si>
    <t>2579645</t>
  </si>
  <si>
    <t>坦帕戈弗雷酒店</t>
  </si>
  <si>
    <t>Falconer Paige</t>
  </si>
  <si>
    <t>743.58</t>
  </si>
  <si>
    <t>875.00</t>
  </si>
  <si>
    <t>2022-06-07 12:47:10</t>
  </si>
  <si>
    <t>2022-06-05</t>
  </si>
  <si>
    <t>2577230</t>
  </si>
  <si>
    <t>法兰克福诺维姆欧陆式酒店</t>
  </si>
  <si>
    <t>Engel Ottmar</t>
  </si>
  <si>
    <t>239.84</t>
  </si>
  <si>
    <t>282.00</t>
  </si>
  <si>
    <t>2022-06-05 13:23:40</t>
  </si>
  <si>
    <t>2577182</t>
  </si>
  <si>
    <t>河内灿烂之星格兰德酒店</t>
  </si>
  <si>
    <t>GAO ZONGSHUN</t>
  </si>
  <si>
    <t>1357.40</t>
  </si>
  <si>
    <t>1596.00</t>
  </si>
  <si>
    <t>2022-06-05 12:47:51</t>
  </si>
  <si>
    <t>2022-06-03</t>
  </si>
  <si>
    <t>2574709</t>
  </si>
  <si>
    <t>诺瓦多姆斯品质酒店</t>
  </si>
  <si>
    <t>Nechleba Tomas</t>
  </si>
  <si>
    <t>1860.04</t>
  </si>
  <si>
    <t>2187.00</t>
  </si>
  <si>
    <t>2022-06-03 03:00:05</t>
  </si>
  <si>
    <t>2022-05-19</t>
  </si>
  <si>
    <t>2555866</t>
  </si>
  <si>
    <t xml:space="preserve">大洋路女人湾度假村  </t>
  </si>
  <si>
    <t>Knight Nicholas</t>
  </si>
  <si>
    <t>859.21</t>
  </si>
  <si>
    <t>997.00</t>
  </si>
  <si>
    <t>2022-05-19 05:16:40</t>
  </si>
  <si>
    <t>2022-05-18</t>
  </si>
  <si>
    <t>2554785</t>
  </si>
  <si>
    <t>圣西蒙小屋汽车旅馆</t>
  </si>
  <si>
    <t>Lee Ryan</t>
  </si>
  <si>
    <t>533.14</t>
  </si>
  <si>
    <t>620.00</t>
  </si>
  <si>
    <t>2022-05-18 07:00:31</t>
  </si>
  <si>
    <t>2022-05-15</t>
  </si>
  <si>
    <t>2552514</t>
  </si>
  <si>
    <t>施泰根贝格尔酒店</t>
  </si>
  <si>
    <t>Kremer Christian</t>
  </si>
  <si>
    <t>2105.60</t>
  </si>
  <si>
    <t>2430.00</t>
  </si>
  <si>
    <t>2022-05-15 20:21:29</t>
  </si>
  <si>
    <t>2022-05-16</t>
  </si>
  <si>
    <t>2553559</t>
  </si>
  <si>
    <t>马赛普罗旺斯区机场基里亚德酒店</t>
  </si>
  <si>
    <t>Docherty Scott</t>
  </si>
  <si>
    <t>1114.32</t>
  </si>
  <si>
    <t>1286.00</t>
  </si>
  <si>
    <t>2022-05-16 23:47:10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</si>
</sst>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44722</v>
      </c>
      <c r="G2" s="6">
        <v>44725</v>
      </c>
      <c r="H2" s="4">
        <v>1</v>
      </c>
      <c r="I2" s="4">
        <v>3</v>
      </c>
      <c r="J2" s="4">
        <v>3</v>
      </c>
      <c r="K2" s="4" t="s">
        <v>30</v>
      </c>
      <c r="L2" s="4">
        <v>2430</v>
      </c>
      <c r="M2" s="4">
        <v>2430</v>
      </c>
      <c r="N2" s="4" t="s">
        <v>31</v>
      </c>
      <c r="O2" s="4" t="s">
        <v>32</v>
      </c>
      <c r="P2" s="4" t="s">
        <v>33</v>
      </c>
      <c r="Q2" s="4">
        <v>0</v>
      </c>
      <c r="R2" s="8">
        <v>44696</v>
      </c>
      <c r="S2" s="6">
        <v>44728</v>
      </c>
      <c r="T2" s="4" t="s">
        <v>34</v>
      </c>
      <c r="U2" s="4">
        <v>2430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44724</v>
      </c>
      <c r="G3" s="6">
        <v>44725</v>
      </c>
      <c r="H3" s="4">
        <v>2</v>
      </c>
      <c r="I3" s="4">
        <v>1</v>
      </c>
      <c r="J3" s="4">
        <v>2</v>
      </c>
      <c r="K3" s="4" t="s">
        <v>30</v>
      </c>
      <c r="L3" s="4">
        <v>1286</v>
      </c>
      <c r="M3" s="4">
        <v>1286</v>
      </c>
      <c r="N3" s="4" t="s">
        <v>40</v>
      </c>
      <c r="O3" s="4" t="s">
        <v>32</v>
      </c>
      <c r="P3" s="4" t="s">
        <v>33</v>
      </c>
      <c r="Q3" s="4">
        <v>0</v>
      </c>
      <c r="R3" s="8">
        <v>44697</v>
      </c>
      <c r="S3" s="6">
        <v>44728</v>
      </c>
      <c r="T3" s="4" t="s">
        <v>34</v>
      </c>
      <c r="U3" s="4">
        <v>1286</v>
      </c>
      <c r="V3" s="4">
        <v>0</v>
      </c>
      <c r="W3" s="4">
        <v>0</v>
      </c>
      <c r="X3" s="4" t="s">
        <v>41</v>
      </c>
      <c r="Y3" s="4">
        <v>37151596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44724</v>
      </c>
      <c r="G4" s="6">
        <v>44725</v>
      </c>
      <c r="H4" s="4">
        <v>1</v>
      </c>
      <c r="I4" s="4">
        <v>1</v>
      </c>
      <c r="J4" s="4">
        <v>1</v>
      </c>
      <c r="K4" s="4" t="s">
        <v>30</v>
      </c>
      <c r="L4" s="4">
        <v>620</v>
      </c>
      <c r="M4" s="4">
        <v>620</v>
      </c>
      <c r="N4" s="4" t="s">
        <v>46</v>
      </c>
      <c r="O4" s="4" t="s">
        <v>32</v>
      </c>
      <c r="P4" s="4" t="s">
        <v>33</v>
      </c>
      <c r="Q4" s="4">
        <v>0</v>
      </c>
      <c r="R4" s="8">
        <v>44699</v>
      </c>
      <c r="S4" s="6">
        <v>44728</v>
      </c>
      <c r="T4" s="4" t="s">
        <v>34</v>
      </c>
      <c r="U4" s="4">
        <v>620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44724</v>
      </c>
      <c r="G5" s="6">
        <v>44725</v>
      </c>
      <c r="H5" s="4">
        <v>1</v>
      </c>
      <c r="I5" s="4">
        <v>1</v>
      </c>
      <c r="J5" s="4">
        <v>1</v>
      </c>
      <c r="K5" s="4" t="s">
        <v>30</v>
      </c>
      <c r="L5" s="4">
        <v>997</v>
      </c>
      <c r="M5" s="4">
        <v>997</v>
      </c>
      <c r="N5" s="4" t="s">
        <v>50</v>
      </c>
      <c r="O5" s="4" t="s">
        <v>32</v>
      </c>
      <c r="P5" s="4" t="s">
        <v>33</v>
      </c>
      <c r="Q5" s="4">
        <v>0</v>
      </c>
      <c r="R5" s="8">
        <v>44700</v>
      </c>
      <c r="S5" s="6">
        <v>44728</v>
      </c>
      <c r="T5" s="4" t="s">
        <v>34</v>
      </c>
      <c r="U5" s="4">
        <v>997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44722</v>
      </c>
      <c r="G6" s="6">
        <v>44725</v>
      </c>
      <c r="H6" s="4">
        <v>1</v>
      </c>
      <c r="I6" s="4">
        <v>3</v>
      </c>
      <c r="J6" s="4">
        <v>3</v>
      </c>
      <c r="K6" s="4" t="s">
        <v>30</v>
      </c>
      <c r="L6" s="4">
        <v>2187</v>
      </c>
      <c r="M6" s="4">
        <v>2187</v>
      </c>
      <c r="N6" s="4" t="s">
        <v>54</v>
      </c>
      <c r="O6" s="4" t="s">
        <v>32</v>
      </c>
      <c r="P6" s="4" t="s">
        <v>33</v>
      </c>
      <c r="Q6" s="4">
        <v>0</v>
      </c>
      <c r="R6" s="8">
        <v>44715</v>
      </c>
      <c r="S6" s="6">
        <v>44728</v>
      </c>
      <c r="T6" s="4" t="s">
        <v>34</v>
      </c>
      <c r="U6" s="4">
        <v>2187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44717</v>
      </c>
      <c r="G7" s="6">
        <v>44725</v>
      </c>
      <c r="H7" s="4">
        <v>1</v>
      </c>
      <c r="I7" s="4">
        <v>8</v>
      </c>
      <c r="J7" s="4">
        <v>8</v>
      </c>
      <c r="K7" s="4" t="s">
        <v>30</v>
      </c>
      <c r="L7" s="4">
        <v>1596</v>
      </c>
      <c r="M7" s="4">
        <v>1596</v>
      </c>
      <c r="N7" s="4" t="s">
        <v>59</v>
      </c>
      <c r="O7" s="4" t="s">
        <v>32</v>
      </c>
      <c r="P7" s="4" t="s">
        <v>33</v>
      </c>
      <c r="Q7" s="4">
        <v>0</v>
      </c>
      <c r="R7" s="8">
        <v>44717</v>
      </c>
      <c r="S7" s="6">
        <v>44728</v>
      </c>
      <c r="T7" s="4" t="s">
        <v>34</v>
      </c>
      <c r="U7" s="4">
        <v>1596</v>
      </c>
      <c r="V7" s="4">
        <v>0</v>
      </c>
      <c r="W7" s="4">
        <v>0</v>
      </c>
      <c r="X7" s="4" t="s">
        <v>35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44724</v>
      </c>
      <c r="G8" s="6">
        <v>44725</v>
      </c>
      <c r="H8" s="4">
        <v>1</v>
      </c>
      <c r="I8" s="4">
        <v>1</v>
      </c>
      <c r="J8" s="4">
        <v>1</v>
      </c>
      <c r="K8" s="4" t="s">
        <v>30</v>
      </c>
      <c r="L8" s="4">
        <v>282</v>
      </c>
      <c r="M8" s="4">
        <v>282</v>
      </c>
      <c r="N8" s="4" t="s">
        <v>64</v>
      </c>
      <c r="O8" s="4" t="s">
        <v>32</v>
      </c>
      <c r="P8" s="4" t="s">
        <v>33</v>
      </c>
      <c r="Q8" s="4">
        <v>0</v>
      </c>
      <c r="R8" s="8">
        <v>44717</v>
      </c>
      <c r="S8" s="6">
        <v>44728</v>
      </c>
      <c r="T8" s="4" t="s">
        <v>34</v>
      </c>
      <c r="U8" s="4">
        <v>282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44724</v>
      </c>
      <c r="G9" s="6">
        <v>44725</v>
      </c>
      <c r="H9" s="4">
        <v>1</v>
      </c>
      <c r="I9" s="4">
        <v>1</v>
      </c>
      <c r="J9" s="4">
        <v>1</v>
      </c>
      <c r="K9" s="4" t="s">
        <v>30</v>
      </c>
      <c r="L9" s="4">
        <v>875</v>
      </c>
      <c r="M9" s="4">
        <v>875</v>
      </c>
      <c r="N9" s="4" t="s">
        <v>69</v>
      </c>
      <c r="O9" s="4" t="s">
        <v>32</v>
      </c>
      <c r="P9" s="4" t="s">
        <v>33</v>
      </c>
      <c r="Q9" s="4">
        <v>0</v>
      </c>
      <c r="R9" s="8">
        <v>44719</v>
      </c>
      <c r="S9" s="6">
        <v>44728</v>
      </c>
      <c r="T9" s="4" t="s">
        <v>34</v>
      </c>
      <c r="U9" s="4">
        <v>875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44722</v>
      </c>
      <c r="G10" s="6">
        <v>44725</v>
      </c>
      <c r="H10" s="4">
        <v>1</v>
      </c>
      <c r="I10" s="4">
        <v>3</v>
      </c>
      <c r="J10" s="4">
        <v>3</v>
      </c>
      <c r="K10" s="4" t="s">
        <v>30</v>
      </c>
      <c r="L10" s="4">
        <v>12272</v>
      </c>
      <c r="M10" s="4">
        <v>12272</v>
      </c>
      <c r="N10" s="4" t="s">
        <v>73</v>
      </c>
      <c r="O10" s="4" t="s">
        <v>32</v>
      </c>
      <c r="P10" s="4" t="s">
        <v>33</v>
      </c>
      <c r="Q10" s="4">
        <v>0</v>
      </c>
      <c r="R10" s="8">
        <v>44720</v>
      </c>
      <c r="S10" s="6">
        <v>44728</v>
      </c>
      <c r="T10" s="4" t="s">
        <v>34</v>
      </c>
      <c r="U10" s="4">
        <v>12272</v>
      </c>
      <c r="V10" s="4">
        <v>0</v>
      </c>
      <c r="W10" s="4">
        <v>0</v>
      </c>
      <c r="X10" s="4" t="s">
        <v>35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44723</v>
      </c>
      <c r="G11" s="6">
        <v>44725</v>
      </c>
      <c r="H11" s="4">
        <v>1</v>
      </c>
      <c r="I11" s="4">
        <v>2</v>
      </c>
      <c r="J11" s="4">
        <v>2</v>
      </c>
      <c r="K11" s="4" t="s">
        <v>30</v>
      </c>
      <c r="L11" s="4">
        <v>6009</v>
      </c>
      <c r="M11" s="4">
        <v>6009</v>
      </c>
      <c r="N11" s="4" t="s">
        <v>78</v>
      </c>
      <c r="O11" s="4" t="s">
        <v>32</v>
      </c>
      <c r="P11" s="4" t="s">
        <v>33</v>
      </c>
      <c r="Q11" s="4">
        <v>0</v>
      </c>
      <c r="R11" s="8">
        <v>44721</v>
      </c>
      <c r="S11" s="6">
        <v>44728</v>
      </c>
      <c r="T11" s="4" t="s">
        <v>34</v>
      </c>
      <c r="U11" s="4">
        <v>6009</v>
      </c>
      <c r="V11" s="4">
        <v>0</v>
      </c>
      <c r="W11" s="4">
        <v>0</v>
      </c>
      <c r="X11" s="4" t="s">
        <v>35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44722</v>
      </c>
      <c r="G12" s="6">
        <v>44725</v>
      </c>
      <c r="H12" s="4">
        <v>1</v>
      </c>
      <c r="I12" s="4">
        <v>3</v>
      </c>
      <c r="J12" s="4">
        <v>3</v>
      </c>
      <c r="K12" s="4" t="s">
        <v>30</v>
      </c>
      <c r="L12" s="4">
        <v>879</v>
      </c>
      <c r="M12" s="4">
        <v>879</v>
      </c>
      <c r="N12" s="4" t="s">
        <v>83</v>
      </c>
      <c r="O12" s="4" t="s">
        <v>32</v>
      </c>
      <c r="P12" s="4" t="s">
        <v>33</v>
      </c>
      <c r="Q12" s="4">
        <v>0</v>
      </c>
      <c r="R12" s="8">
        <v>44721</v>
      </c>
      <c r="S12" s="6">
        <v>44728</v>
      </c>
      <c r="T12" s="4" t="s">
        <v>34</v>
      </c>
      <c r="U12" s="4">
        <v>879</v>
      </c>
      <c r="V12" s="4">
        <v>0</v>
      </c>
      <c r="W12" s="4">
        <v>0</v>
      </c>
      <c r="X12" s="4" t="s">
        <v>35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44723</v>
      </c>
      <c r="G13" s="6">
        <v>44725</v>
      </c>
      <c r="H13" s="4">
        <v>1</v>
      </c>
      <c r="I13" s="4">
        <v>2</v>
      </c>
      <c r="J13" s="4">
        <v>2</v>
      </c>
      <c r="K13" s="4" t="s">
        <v>30</v>
      </c>
      <c r="L13" s="4">
        <v>826</v>
      </c>
      <c r="M13" s="4">
        <v>826</v>
      </c>
      <c r="N13" s="4" t="s">
        <v>88</v>
      </c>
      <c r="O13" s="4" t="s">
        <v>32</v>
      </c>
      <c r="P13" s="4" t="s">
        <v>33</v>
      </c>
      <c r="Q13" s="4">
        <v>0</v>
      </c>
      <c r="R13" s="8">
        <v>44721</v>
      </c>
      <c r="S13" s="6">
        <v>44728</v>
      </c>
      <c r="T13" s="4" t="s">
        <v>34</v>
      </c>
      <c r="U13" s="4">
        <v>826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44722</v>
      </c>
      <c r="G14" s="6">
        <v>44725</v>
      </c>
      <c r="H14" s="4">
        <v>1</v>
      </c>
      <c r="I14" s="4">
        <v>3</v>
      </c>
      <c r="J14" s="4">
        <v>3</v>
      </c>
      <c r="K14" s="4" t="s">
        <v>30</v>
      </c>
      <c r="L14" s="4">
        <v>1509</v>
      </c>
      <c r="M14" s="4">
        <v>1509</v>
      </c>
      <c r="N14" s="4" t="s">
        <v>92</v>
      </c>
      <c r="O14" s="4" t="s">
        <v>32</v>
      </c>
      <c r="P14" s="4" t="s">
        <v>33</v>
      </c>
      <c r="Q14" s="4">
        <v>0</v>
      </c>
      <c r="R14" s="8">
        <v>44722</v>
      </c>
      <c r="S14" s="6">
        <v>44728</v>
      </c>
      <c r="T14" s="4" t="s">
        <v>34</v>
      </c>
      <c r="U14" s="4">
        <v>1509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29</v>
      </c>
      <c r="F15" s="6">
        <v>44724</v>
      </c>
      <c r="G15" s="6">
        <v>44725</v>
      </c>
      <c r="H15" s="4">
        <v>1</v>
      </c>
      <c r="I15" s="4">
        <v>1</v>
      </c>
      <c r="J15" s="4">
        <v>1</v>
      </c>
      <c r="K15" s="4" t="s">
        <v>30</v>
      </c>
      <c r="L15" s="4">
        <v>786</v>
      </c>
      <c r="M15" s="4">
        <v>786</v>
      </c>
      <c r="N15" s="4" t="s">
        <v>95</v>
      </c>
      <c r="O15" s="4" t="s">
        <v>32</v>
      </c>
      <c r="P15" s="4" t="s">
        <v>33</v>
      </c>
      <c r="Q15" s="4">
        <v>0</v>
      </c>
      <c r="R15" s="8">
        <v>44722</v>
      </c>
      <c r="S15" s="6">
        <v>44728</v>
      </c>
      <c r="T15" s="4" t="s">
        <v>34</v>
      </c>
      <c r="U15" s="4">
        <v>786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44724</v>
      </c>
      <c r="G16" s="6">
        <v>44725</v>
      </c>
      <c r="H16" s="4">
        <v>1</v>
      </c>
      <c r="I16" s="4">
        <v>1</v>
      </c>
      <c r="J16" s="4">
        <v>1</v>
      </c>
      <c r="K16" s="4" t="s">
        <v>30</v>
      </c>
      <c r="L16" s="4">
        <v>999</v>
      </c>
      <c r="M16" s="4">
        <v>999</v>
      </c>
      <c r="N16" s="4" t="s">
        <v>99</v>
      </c>
      <c r="O16" s="4" t="s">
        <v>32</v>
      </c>
      <c r="P16" s="4" t="s">
        <v>33</v>
      </c>
      <c r="Q16" s="4">
        <v>0</v>
      </c>
      <c r="R16" s="8">
        <v>44723</v>
      </c>
      <c r="S16" s="6">
        <v>44728</v>
      </c>
      <c r="T16" s="4" t="s">
        <v>34</v>
      </c>
      <c r="U16" s="4">
        <v>999</v>
      </c>
      <c r="V16" s="4">
        <v>0</v>
      </c>
      <c r="W16" s="4">
        <v>0</v>
      </c>
      <c r="X16" s="4" t="s">
        <v>35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44724</v>
      </c>
      <c r="G17" s="6">
        <v>44725</v>
      </c>
      <c r="H17" s="4">
        <v>1</v>
      </c>
      <c r="I17" s="4">
        <v>1</v>
      </c>
      <c r="J17" s="4">
        <v>1</v>
      </c>
      <c r="K17" s="4" t="s">
        <v>30</v>
      </c>
      <c r="L17" s="4">
        <v>348</v>
      </c>
      <c r="M17" s="4">
        <v>348</v>
      </c>
      <c r="N17" s="4" t="s">
        <v>104</v>
      </c>
      <c r="O17" s="4" t="s">
        <v>32</v>
      </c>
      <c r="P17" s="4" t="s">
        <v>33</v>
      </c>
      <c r="Q17" s="4">
        <v>0</v>
      </c>
      <c r="R17" s="8">
        <v>44723</v>
      </c>
      <c r="S17" s="6">
        <v>44728</v>
      </c>
      <c r="T17" s="4" t="s">
        <v>34</v>
      </c>
      <c r="U17" s="4">
        <v>348</v>
      </c>
      <c r="V17" s="4">
        <v>0</v>
      </c>
      <c r="W17" s="4">
        <v>0</v>
      </c>
      <c r="X17" s="4" t="s">
        <v>35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44724</v>
      </c>
      <c r="G18" s="6">
        <v>44725</v>
      </c>
      <c r="H18" s="4">
        <v>1</v>
      </c>
      <c r="I18" s="4">
        <v>1</v>
      </c>
      <c r="J18" s="4">
        <v>1</v>
      </c>
      <c r="K18" s="4" t="s">
        <v>30</v>
      </c>
      <c r="L18" s="4">
        <v>606</v>
      </c>
      <c r="M18" s="4">
        <v>606</v>
      </c>
      <c r="N18" s="4" t="s">
        <v>109</v>
      </c>
      <c r="O18" s="4" t="s">
        <v>32</v>
      </c>
      <c r="P18" s="4" t="s">
        <v>33</v>
      </c>
      <c r="Q18" s="4">
        <v>0</v>
      </c>
      <c r="R18" s="8">
        <v>44723</v>
      </c>
      <c r="S18" s="6">
        <v>44728</v>
      </c>
      <c r="T18" s="4" t="s">
        <v>34</v>
      </c>
      <c r="U18" s="4">
        <v>606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106</v>
      </c>
      <c r="B19" s="4" t="s">
        <v>26</v>
      </c>
      <c r="C19" s="4" t="s">
        <v>110</v>
      </c>
      <c r="D19" s="4" t="s">
        <v>107</v>
      </c>
      <c r="E19" s="4" t="s">
        <v>108</v>
      </c>
      <c r="F19" s="6">
        <v>44724</v>
      </c>
      <c r="G19" s="6">
        <v>44725</v>
      </c>
      <c r="H19" s="4">
        <v>1</v>
      </c>
      <c r="I19" s="4">
        <v>1</v>
      </c>
      <c r="J19" s="4">
        <v>1</v>
      </c>
      <c r="K19" s="4" t="s">
        <v>30</v>
      </c>
      <c r="L19" s="4">
        <v>-606</v>
      </c>
      <c r="M19" s="4">
        <v>-606</v>
      </c>
      <c r="N19" s="4" t="s">
        <v>109</v>
      </c>
      <c r="O19" s="4" t="s">
        <v>32</v>
      </c>
      <c r="P19" s="4" t="s">
        <v>33</v>
      </c>
      <c r="Q19" s="4">
        <v>0</v>
      </c>
      <c r="R19" s="8">
        <v>44723</v>
      </c>
      <c r="S19" s="6">
        <v>44728</v>
      </c>
      <c r="T19" s="4" t="s">
        <v>34</v>
      </c>
      <c r="U19" s="4">
        <v>-606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44724</v>
      </c>
      <c r="G20" s="6">
        <v>44725</v>
      </c>
      <c r="H20" s="4">
        <v>1</v>
      </c>
      <c r="I20" s="4">
        <v>1</v>
      </c>
      <c r="J20" s="4">
        <v>1</v>
      </c>
      <c r="K20" s="4" t="s">
        <v>30</v>
      </c>
      <c r="L20" s="4">
        <v>277</v>
      </c>
      <c r="M20" s="4">
        <v>277</v>
      </c>
      <c r="N20" s="4" t="s">
        <v>114</v>
      </c>
      <c r="O20" s="4" t="s">
        <v>32</v>
      </c>
      <c r="P20" s="4" t="s">
        <v>33</v>
      </c>
      <c r="Q20" s="4">
        <v>0</v>
      </c>
      <c r="R20" s="8">
        <v>44724</v>
      </c>
      <c r="S20" s="6">
        <v>44728</v>
      </c>
      <c r="T20" s="4" t="s">
        <v>34</v>
      </c>
      <c r="U20" s="4">
        <v>277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116</v>
      </c>
      <c r="E21" s="4" t="s">
        <v>117</v>
      </c>
      <c r="F21" s="6">
        <v>44724</v>
      </c>
      <c r="G21" s="6">
        <v>44725</v>
      </c>
      <c r="H21" s="4">
        <v>2</v>
      </c>
      <c r="I21" s="4">
        <v>1</v>
      </c>
      <c r="J21" s="4">
        <v>2</v>
      </c>
      <c r="K21" s="4" t="s">
        <v>30</v>
      </c>
      <c r="L21" s="4">
        <v>296</v>
      </c>
      <c r="M21" s="4">
        <v>296</v>
      </c>
      <c r="N21" s="4" t="s">
        <v>118</v>
      </c>
      <c r="O21" s="4" t="s">
        <v>32</v>
      </c>
      <c r="P21" s="4" t="s">
        <v>33</v>
      </c>
      <c r="Q21" s="4">
        <v>0</v>
      </c>
      <c r="R21" s="8">
        <v>44724</v>
      </c>
      <c r="S21" s="6">
        <v>44728</v>
      </c>
      <c r="T21" s="4" t="s">
        <v>34</v>
      </c>
      <c r="U21" s="4">
        <v>296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62</v>
      </c>
      <c r="E22" s="4" t="s">
        <v>63</v>
      </c>
      <c r="F22" s="6">
        <v>44724</v>
      </c>
      <c r="G22" s="6">
        <v>44725</v>
      </c>
      <c r="H22" s="4">
        <v>1</v>
      </c>
      <c r="I22" s="4">
        <v>1</v>
      </c>
      <c r="J22" s="4">
        <v>1</v>
      </c>
      <c r="K22" s="4" t="s">
        <v>30</v>
      </c>
      <c r="L22" s="4">
        <v>277</v>
      </c>
      <c r="M22" s="4">
        <v>277</v>
      </c>
      <c r="N22" s="4" t="s">
        <v>120</v>
      </c>
      <c r="O22" s="4" t="s">
        <v>32</v>
      </c>
      <c r="P22" s="4" t="s">
        <v>33</v>
      </c>
      <c r="Q22" s="4">
        <v>0</v>
      </c>
      <c r="R22" s="8">
        <v>44724</v>
      </c>
      <c r="S22" s="6">
        <v>44728</v>
      </c>
      <c r="T22" s="4" t="s">
        <v>34</v>
      </c>
      <c r="U22" s="4">
        <v>277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119</v>
      </c>
      <c r="B23" s="4" t="s">
        <v>26</v>
      </c>
      <c r="C23" s="4" t="s">
        <v>110</v>
      </c>
      <c r="D23" s="4" t="s">
        <v>62</v>
      </c>
      <c r="E23" s="4" t="s">
        <v>63</v>
      </c>
      <c r="F23" s="6">
        <v>44724</v>
      </c>
      <c r="G23" s="6">
        <v>44725</v>
      </c>
      <c r="H23" s="4">
        <v>1</v>
      </c>
      <c r="I23" s="4">
        <v>1</v>
      </c>
      <c r="J23" s="4">
        <v>1</v>
      </c>
      <c r="K23" s="4" t="s">
        <v>30</v>
      </c>
      <c r="L23" s="4">
        <v>-277</v>
      </c>
      <c r="M23" s="4">
        <v>-277</v>
      </c>
      <c r="N23" s="4" t="s">
        <v>120</v>
      </c>
      <c r="O23" s="4" t="s">
        <v>32</v>
      </c>
      <c r="P23" s="4" t="s">
        <v>33</v>
      </c>
      <c r="Q23" s="4">
        <v>0</v>
      </c>
      <c r="R23" s="8">
        <v>44724</v>
      </c>
      <c r="S23" s="6">
        <v>44728</v>
      </c>
      <c r="T23" s="4" t="s">
        <v>34</v>
      </c>
      <c r="U23" s="4">
        <v>-277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121</v>
      </c>
      <c r="B24" s="4" t="s">
        <v>26</v>
      </c>
      <c r="C24" s="4" t="s">
        <v>27</v>
      </c>
      <c r="D24" s="4" t="s">
        <v>122</v>
      </c>
      <c r="E24" s="4" t="s">
        <v>123</v>
      </c>
      <c r="F24" s="6">
        <v>44724</v>
      </c>
      <c r="G24" s="6">
        <v>44725</v>
      </c>
      <c r="H24" s="4">
        <v>1</v>
      </c>
      <c r="I24" s="4">
        <v>1</v>
      </c>
      <c r="J24" s="4">
        <v>1</v>
      </c>
      <c r="K24" s="4" t="s">
        <v>30</v>
      </c>
      <c r="L24" s="4">
        <v>574</v>
      </c>
      <c r="M24" s="4">
        <v>574</v>
      </c>
      <c r="N24" s="4" t="s">
        <v>124</v>
      </c>
      <c r="O24" s="4" t="s">
        <v>32</v>
      </c>
      <c r="P24" s="4" t="s">
        <v>33</v>
      </c>
      <c r="Q24" s="4">
        <v>0</v>
      </c>
      <c r="R24" s="8">
        <v>44724</v>
      </c>
      <c r="S24" s="6">
        <v>44728</v>
      </c>
      <c r="T24" s="4" t="s">
        <v>34</v>
      </c>
      <c r="U24" s="4">
        <v>574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125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44724</v>
      </c>
      <c r="G25" s="6">
        <v>44725</v>
      </c>
      <c r="H25" s="4">
        <v>1</v>
      </c>
      <c r="I25" s="4">
        <v>1</v>
      </c>
      <c r="J25" s="4">
        <v>1</v>
      </c>
      <c r="K25" s="4" t="s">
        <v>30</v>
      </c>
      <c r="L25" s="4">
        <v>650</v>
      </c>
      <c r="M25" s="4">
        <v>650</v>
      </c>
      <c r="N25" s="4" t="s">
        <v>128</v>
      </c>
      <c r="O25" s="4" t="s">
        <v>32</v>
      </c>
      <c r="P25" s="4" t="s">
        <v>33</v>
      </c>
      <c r="Q25" s="4">
        <v>0</v>
      </c>
      <c r="R25" s="8">
        <v>44724</v>
      </c>
      <c r="S25" s="6">
        <v>44728</v>
      </c>
      <c r="T25" s="4" t="s">
        <v>34</v>
      </c>
      <c r="U25" s="4">
        <v>650</v>
      </c>
      <c r="V25" s="4">
        <v>0</v>
      </c>
      <c r="W25" s="4">
        <v>0</v>
      </c>
      <c r="X25" s="4" t="s">
        <v>35</v>
      </c>
      <c r="Y25" s="4" t="s">
        <v>129</v>
      </c>
    </row>
    <row r="26" s="4" customFormat="1" spans="1:25">
      <c r="A26" s="4" t="s">
        <v>130</v>
      </c>
      <c r="B26" s="4" t="s">
        <v>26</v>
      </c>
      <c r="C26" s="4" t="s">
        <v>27</v>
      </c>
      <c r="D26" s="4" t="s">
        <v>131</v>
      </c>
      <c r="E26" s="4" t="s">
        <v>132</v>
      </c>
      <c r="F26" s="6">
        <v>44724</v>
      </c>
      <c r="G26" s="6">
        <v>44725</v>
      </c>
      <c r="H26" s="4">
        <v>1</v>
      </c>
      <c r="I26" s="4">
        <v>1</v>
      </c>
      <c r="J26" s="4">
        <v>1</v>
      </c>
      <c r="K26" s="4" t="s">
        <v>30</v>
      </c>
      <c r="L26" s="4">
        <v>198</v>
      </c>
      <c r="M26" s="4">
        <v>198</v>
      </c>
      <c r="N26" s="4" t="s">
        <v>133</v>
      </c>
      <c r="O26" s="4" t="s">
        <v>32</v>
      </c>
      <c r="P26" s="4" t="s">
        <v>33</v>
      </c>
      <c r="Q26" s="4">
        <v>0</v>
      </c>
      <c r="R26" s="8">
        <v>44724</v>
      </c>
      <c r="S26" s="6">
        <v>44728</v>
      </c>
      <c r="T26" s="4" t="s">
        <v>34</v>
      </c>
      <c r="U26" s="4">
        <v>198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134</v>
      </c>
      <c r="B27" s="4" t="s">
        <v>26</v>
      </c>
      <c r="C27" s="4" t="s">
        <v>27</v>
      </c>
      <c r="D27" s="4" t="s">
        <v>135</v>
      </c>
      <c r="E27" s="4" t="s">
        <v>136</v>
      </c>
      <c r="F27" s="6">
        <v>44724</v>
      </c>
      <c r="G27" s="6">
        <v>44725</v>
      </c>
      <c r="H27" s="4">
        <v>1</v>
      </c>
      <c r="I27" s="4">
        <v>1</v>
      </c>
      <c r="J27" s="4">
        <v>1</v>
      </c>
      <c r="K27" s="4" t="s">
        <v>30</v>
      </c>
      <c r="L27" s="4">
        <v>379</v>
      </c>
      <c r="M27" s="4">
        <v>379</v>
      </c>
      <c r="N27" s="4" t="s">
        <v>137</v>
      </c>
      <c r="O27" s="4" t="s">
        <v>32</v>
      </c>
      <c r="P27" s="4" t="s">
        <v>33</v>
      </c>
      <c r="Q27" s="4">
        <v>0</v>
      </c>
      <c r="R27" s="8">
        <v>44724</v>
      </c>
      <c r="S27" s="6">
        <v>44728</v>
      </c>
      <c r="T27" s="4" t="s">
        <v>34</v>
      </c>
      <c r="U27" s="4">
        <v>379</v>
      </c>
      <c r="V27" s="4">
        <v>0</v>
      </c>
      <c r="W27" s="4">
        <v>0</v>
      </c>
      <c r="X27" s="4" t="s">
        <v>35</v>
      </c>
      <c r="Y27" s="4" t="s">
        <v>138</v>
      </c>
    </row>
    <row r="28" s="4" customFormat="1" spans="1:25">
      <c r="A28" s="4" t="s">
        <v>139</v>
      </c>
      <c r="B28" s="4" t="s">
        <v>26</v>
      </c>
      <c r="C28" s="4" t="s">
        <v>27</v>
      </c>
      <c r="D28" s="4" t="s">
        <v>140</v>
      </c>
      <c r="E28" s="4" t="s">
        <v>141</v>
      </c>
      <c r="F28" s="6">
        <v>44724</v>
      </c>
      <c r="G28" s="6">
        <v>44725</v>
      </c>
      <c r="H28" s="4">
        <v>1</v>
      </c>
      <c r="I28" s="4">
        <v>1</v>
      </c>
      <c r="J28" s="4">
        <v>1</v>
      </c>
      <c r="K28" s="4" t="s">
        <v>30</v>
      </c>
      <c r="L28" s="4">
        <v>357</v>
      </c>
      <c r="M28" s="4">
        <v>357</v>
      </c>
      <c r="N28" s="4" t="s">
        <v>142</v>
      </c>
      <c r="O28" s="4" t="s">
        <v>32</v>
      </c>
      <c r="P28" s="4" t="s">
        <v>33</v>
      </c>
      <c r="Q28" s="4">
        <v>0</v>
      </c>
      <c r="R28" s="8">
        <v>44724</v>
      </c>
      <c r="S28" s="6">
        <v>44728</v>
      </c>
      <c r="T28" s="4" t="s">
        <v>34</v>
      </c>
      <c r="U28" s="4">
        <v>357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143</v>
      </c>
      <c r="B29" s="4" t="s">
        <v>26</v>
      </c>
      <c r="C29" s="4" t="s">
        <v>27</v>
      </c>
      <c r="D29" s="4" t="s">
        <v>144</v>
      </c>
      <c r="E29" s="4" t="s">
        <v>145</v>
      </c>
      <c r="F29" s="6">
        <v>44724</v>
      </c>
      <c r="G29" s="6">
        <v>44725</v>
      </c>
      <c r="H29" s="4">
        <v>1</v>
      </c>
      <c r="I29" s="4">
        <v>1</v>
      </c>
      <c r="J29" s="4">
        <v>1</v>
      </c>
      <c r="K29" s="4" t="s">
        <v>30</v>
      </c>
      <c r="L29" s="4">
        <v>330</v>
      </c>
      <c r="M29" s="4">
        <v>330</v>
      </c>
      <c r="N29" s="4" t="s">
        <v>146</v>
      </c>
      <c r="O29" s="4" t="s">
        <v>32</v>
      </c>
      <c r="P29" s="4" t="s">
        <v>33</v>
      </c>
      <c r="Q29" s="4">
        <v>0</v>
      </c>
      <c r="R29" s="8">
        <v>44724</v>
      </c>
      <c r="S29" s="6">
        <v>44728</v>
      </c>
      <c r="T29" s="4" t="s">
        <v>34</v>
      </c>
      <c r="U29" s="4">
        <v>330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143</v>
      </c>
      <c r="B30" s="4" t="s">
        <v>26</v>
      </c>
      <c r="C30" s="4" t="s">
        <v>110</v>
      </c>
      <c r="D30" s="4" t="s">
        <v>144</v>
      </c>
      <c r="E30" s="4" t="s">
        <v>145</v>
      </c>
      <c r="F30" s="6">
        <v>44724</v>
      </c>
      <c r="G30" s="6">
        <v>44725</v>
      </c>
      <c r="H30" s="4">
        <v>1</v>
      </c>
      <c r="I30" s="4">
        <v>1</v>
      </c>
      <c r="J30" s="4">
        <v>1</v>
      </c>
      <c r="K30" s="4" t="s">
        <v>30</v>
      </c>
      <c r="L30" s="4">
        <v>-330</v>
      </c>
      <c r="M30" s="4">
        <v>-330</v>
      </c>
      <c r="N30" s="4" t="s">
        <v>146</v>
      </c>
      <c r="O30" s="4" t="s">
        <v>32</v>
      </c>
      <c r="P30" s="4" t="s">
        <v>33</v>
      </c>
      <c r="Q30" s="4">
        <v>0</v>
      </c>
      <c r="R30" s="8">
        <v>44724</v>
      </c>
      <c r="S30" s="6">
        <v>44728</v>
      </c>
      <c r="T30" s="4" t="s">
        <v>34</v>
      </c>
      <c r="U30" s="4">
        <v>-330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147</v>
      </c>
      <c r="B31" s="4" t="s">
        <v>26</v>
      </c>
      <c r="C31" s="4" t="s">
        <v>148</v>
      </c>
      <c r="D31" s="4" t="s">
        <v>149</v>
      </c>
      <c r="E31" s="4" t="s">
        <v>150</v>
      </c>
      <c r="F31" s="6">
        <v>44684</v>
      </c>
      <c r="G31" s="6">
        <v>44686</v>
      </c>
      <c r="H31" s="4">
        <v>1</v>
      </c>
      <c r="I31" s="4">
        <v>2</v>
      </c>
      <c r="J31" s="4">
        <v>2</v>
      </c>
      <c r="K31" s="4" t="s">
        <v>30</v>
      </c>
      <c r="L31" s="4">
        <v>-777.01</v>
      </c>
      <c r="M31" s="4">
        <v>-777.01</v>
      </c>
      <c r="N31" s="4" t="s">
        <v>151</v>
      </c>
      <c r="O31" s="4" t="s">
        <v>32</v>
      </c>
      <c r="P31" s="4" t="s">
        <v>33</v>
      </c>
      <c r="Q31" s="4">
        <v>0</v>
      </c>
      <c r="R31" s="8">
        <v>44684</v>
      </c>
      <c r="S31" s="6">
        <v>44728</v>
      </c>
      <c r="T31" s="4"/>
      <c r="U31" s="4">
        <v>0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7">
      <c r="A32" s="4" t="s">
        <v>152</v>
      </c>
      <c r="B32" s="4" t="s">
        <v>26</v>
      </c>
      <c r="C32" s="4" t="s">
        <v>148</v>
      </c>
      <c r="D32" s="4" t="s">
        <v>153</v>
      </c>
      <c r="E32" s="4" t="s">
        <v>154</v>
      </c>
      <c r="F32" s="6">
        <v>44684</v>
      </c>
      <c r="G32" s="6">
        <v>44686</v>
      </c>
      <c r="H32" s="4">
        <v>3</v>
      </c>
      <c r="I32" s="4">
        <v>2</v>
      </c>
      <c r="J32" s="4">
        <v>6</v>
      </c>
      <c r="K32" s="4" t="s">
        <v>30</v>
      </c>
      <c r="L32" s="4">
        <v>-798.01</v>
      </c>
      <c r="M32" s="4">
        <v>-798.01</v>
      </c>
      <c r="N32" s="4" t="s">
        <v>155</v>
      </c>
      <c r="O32" s="4" t="s">
        <v>32</v>
      </c>
      <c r="P32" s="4" t="s">
        <v>33</v>
      </c>
      <c r="Q32" s="4">
        <v>0</v>
      </c>
      <c r="R32" s="8">
        <v>44670</v>
      </c>
      <c r="S32" s="6">
        <v>44728</v>
      </c>
      <c r="T32" s="4"/>
      <c r="U32" s="4">
        <v>0</v>
      </c>
      <c r="V32" s="4">
        <v>0</v>
      </c>
      <c r="W32" s="4">
        <v>0</v>
      </c>
      <c r="X32" s="4" t="s">
        <v>156</v>
      </c>
      <c r="Y32" s="4">
        <v>47055329</v>
      </c>
      <c r="Z32" s="4">
        <v>42257267</v>
      </c>
      <c r="AA32" s="4" t="s">
        <v>157</v>
      </c>
    </row>
    <row r="33" s="4" customFormat="1" spans="1:25">
      <c r="A33" s="4" t="s">
        <v>158</v>
      </c>
      <c r="B33" s="4" t="s">
        <v>26</v>
      </c>
      <c r="C33" s="4" t="s">
        <v>148</v>
      </c>
      <c r="D33" s="4" t="s">
        <v>159</v>
      </c>
      <c r="E33" s="4" t="s">
        <v>160</v>
      </c>
      <c r="F33" s="6">
        <v>44684</v>
      </c>
      <c r="G33" s="6">
        <v>44685</v>
      </c>
      <c r="H33" s="4">
        <v>1</v>
      </c>
      <c r="I33" s="4">
        <v>1</v>
      </c>
      <c r="J33" s="4">
        <v>1</v>
      </c>
      <c r="K33" s="4" t="s">
        <v>30</v>
      </c>
      <c r="L33" s="4">
        <v>-188.01</v>
      </c>
      <c r="M33" s="4">
        <v>-188.01</v>
      </c>
      <c r="N33" s="4" t="s">
        <v>161</v>
      </c>
      <c r="O33" s="4" t="s">
        <v>32</v>
      </c>
      <c r="P33" s="4" t="s">
        <v>33</v>
      </c>
      <c r="Q33" s="4">
        <v>0</v>
      </c>
      <c r="R33" s="8">
        <v>44684</v>
      </c>
      <c r="S33" s="6">
        <v>44728</v>
      </c>
      <c r="T33" s="4"/>
      <c r="U33" s="4">
        <v>0</v>
      </c>
      <c r="V33" s="4">
        <v>0</v>
      </c>
      <c r="W33" s="4">
        <v>0</v>
      </c>
      <c r="X33" s="4" t="s">
        <v>162</v>
      </c>
      <c r="Y33" s="4" t="s">
        <v>35</v>
      </c>
    </row>
    <row r="34" s="4" customFormat="1" spans="1:25">
      <c r="A34" s="4" t="s">
        <v>163</v>
      </c>
      <c r="B34" s="4" t="s">
        <v>26</v>
      </c>
      <c r="C34" s="4" t="s">
        <v>148</v>
      </c>
      <c r="D34" s="4" t="s">
        <v>164</v>
      </c>
      <c r="E34" s="4" t="s">
        <v>165</v>
      </c>
      <c r="F34" s="6">
        <v>44637</v>
      </c>
      <c r="G34" s="6">
        <v>44640</v>
      </c>
      <c r="H34" s="4">
        <v>2</v>
      </c>
      <c r="I34" s="4">
        <v>3</v>
      </c>
      <c r="J34" s="4">
        <v>6</v>
      </c>
      <c r="K34" s="4" t="s">
        <v>30</v>
      </c>
      <c r="L34" s="4">
        <v>-1232</v>
      </c>
      <c r="M34" s="4">
        <v>-1232</v>
      </c>
      <c r="N34" s="4" t="s">
        <v>166</v>
      </c>
      <c r="O34" s="4" t="s">
        <v>32</v>
      </c>
      <c r="P34" s="4" t="s">
        <v>33</v>
      </c>
      <c r="Q34" s="4">
        <v>0</v>
      </c>
      <c r="R34" s="8">
        <v>44360</v>
      </c>
      <c r="S34" s="6">
        <v>44728</v>
      </c>
      <c r="T34" s="4"/>
      <c r="U34" s="4">
        <v>0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167</v>
      </c>
      <c r="B35" s="4" t="s">
        <v>26</v>
      </c>
      <c r="C35" s="4" t="s">
        <v>148</v>
      </c>
      <c r="D35" s="4" t="s">
        <v>168</v>
      </c>
      <c r="E35" s="4" t="s">
        <v>169</v>
      </c>
      <c r="F35" s="6">
        <v>44702</v>
      </c>
      <c r="G35" s="6">
        <v>44703</v>
      </c>
      <c r="H35" s="4">
        <v>1</v>
      </c>
      <c r="I35" s="4">
        <v>1</v>
      </c>
      <c r="J35" s="4">
        <v>1</v>
      </c>
      <c r="K35" s="4" t="s">
        <v>30</v>
      </c>
      <c r="L35" s="4">
        <v>-150</v>
      </c>
      <c r="M35" s="4">
        <v>-150</v>
      </c>
      <c r="N35" s="4" t="s">
        <v>170</v>
      </c>
      <c r="O35" s="4" t="s">
        <v>32</v>
      </c>
      <c r="P35" s="4" t="s">
        <v>33</v>
      </c>
      <c r="Q35" s="4">
        <v>0</v>
      </c>
      <c r="R35" s="8">
        <v>44702</v>
      </c>
      <c r="S35" s="6">
        <v>44728</v>
      </c>
      <c r="T35" s="4"/>
      <c r="U35" s="4">
        <v>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171</v>
      </c>
      <c r="B36" s="4" t="s">
        <v>26</v>
      </c>
      <c r="C36" s="4" t="s">
        <v>148</v>
      </c>
      <c r="D36" s="4" t="s">
        <v>172</v>
      </c>
      <c r="E36" s="4" t="s">
        <v>173</v>
      </c>
      <c r="F36" s="6">
        <v>44702</v>
      </c>
      <c r="G36" s="6">
        <v>44703</v>
      </c>
      <c r="H36" s="4">
        <v>1</v>
      </c>
      <c r="I36" s="4">
        <v>1</v>
      </c>
      <c r="J36" s="4">
        <v>1</v>
      </c>
      <c r="K36" s="4" t="s">
        <v>30</v>
      </c>
      <c r="L36" s="4">
        <v>-1740</v>
      </c>
      <c r="M36" s="4">
        <v>-1740</v>
      </c>
      <c r="N36" s="4" t="s">
        <v>174</v>
      </c>
      <c r="O36" s="4" t="s">
        <v>32</v>
      </c>
      <c r="P36" s="4" t="s">
        <v>33</v>
      </c>
      <c r="Q36" s="4">
        <v>0</v>
      </c>
      <c r="R36" s="8">
        <v>44680</v>
      </c>
      <c r="S36" s="6">
        <v>44728</v>
      </c>
      <c r="T36" s="4"/>
      <c r="U36" s="4">
        <v>0</v>
      </c>
      <c r="V36" s="4">
        <v>0</v>
      </c>
      <c r="W36" s="4">
        <v>0</v>
      </c>
      <c r="X36" s="4" t="s">
        <v>35</v>
      </c>
      <c r="Y36" s="4" t="s">
        <v>175</v>
      </c>
    </row>
    <row r="37" s="4" customFormat="1" spans="1:25">
      <c r="A37" s="4" t="s">
        <v>176</v>
      </c>
      <c r="B37" s="4" t="s">
        <v>26</v>
      </c>
      <c r="C37" s="4" t="s">
        <v>148</v>
      </c>
      <c r="D37" s="4" t="s">
        <v>177</v>
      </c>
      <c r="E37" s="4"/>
      <c r="F37" s="6">
        <v>44702</v>
      </c>
      <c r="G37" s="6">
        <v>44703</v>
      </c>
      <c r="H37" s="4">
        <v>0</v>
      </c>
      <c r="I37" s="4">
        <v>1</v>
      </c>
      <c r="J37" s="4">
        <v>0</v>
      </c>
      <c r="K37" s="4" t="s">
        <v>30</v>
      </c>
      <c r="L37" s="4">
        <v>-164</v>
      </c>
      <c r="M37" s="4">
        <v>-164</v>
      </c>
      <c r="N37" s="4"/>
      <c r="O37" s="4" t="s">
        <v>32</v>
      </c>
      <c r="P37" s="4" t="s">
        <v>33</v>
      </c>
      <c r="Q37" s="4">
        <v>0</v>
      </c>
      <c r="R37" s="8">
        <v>44702</v>
      </c>
      <c r="S37" s="6">
        <v>44728</v>
      </c>
      <c r="T37" s="4"/>
      <c r="U37" s="4">
        <v>0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147</v>
      </c>
      <c r="B38" s="4" t="s">
        <v>26</v>
      </c>
      <c r="C38" s="4" t="s">
        <v>148</v>
      </c>
      <c r="D38" s="4" t="s">
        <v>149</v>
      </c>
      <c r="E38" s="4" t="s">
        <v>150</v>
      </c>
      <c r="F38" s="6">
        <v>44684</v>
      </c>
      <c r="G38" s="6">
        <v>44686</v>
      </c>
      <c r="H38" s="4">
        <v>1</v>
      </c>
      <c r="I38" s="4">
        <v>2</v>
      </c>
      <c r="J38" s="4">
        <v>2</v>
      </c>
      <c r="K38" s="4" t="s">
        <v>30</v>
      </c>
      <c r="L38" s="4">
        <v>-777.01</v>
      </c>
      <c r="M38" s="4">
        <v>-777.01</v>
      </c>
      <c r="N38" s="4" t="s">
        <v>151</v>
      </c>
      <c r="O38" s="4" t="s">
        <v>32</v>
      </c>
      <c r="P38" s="4" t="s">
        <v>33</v>
      </c>
      <c r="Q38" s="4">
        <v>0</v>
      </c>
      <c r="R38" s="8">
        <v>44684</v>
      </c>
      <c r="S38" s="6">
        <v>44728</v>
      </c>
      <c r="T38" s="4"/>
      <c r="U38" s="4">
        <v>0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7">
      <c r="A39" s="4" t="s">
        <v>152</v>
      </c>
      <c r="B39" s="4" t="s">
        <v>26</v>
      </c>
      <c r="C39" s="4" t="s">
        <v>148</v>
      </c>
      <c r="D39" s="4" t="s">
        <v>153</v>
      </c>
      <c r="E39" s="4" t="s">
        <v>154</v>
      </c>
      <c r="F39" s="6">
        <v>44684</v>
      </c>
      <c r="G39" s="6">
        <v>44686</v>
      </c>
      <c r="H39" s="4">
        <v>3</v>
      </c>
      <c r="I39" s="4">
        <v>2</v>
      </c>
      <c r="J39" s="4">
        <v>6</v>
      </c>
      <c r="K39" s="4" t="s">
        <v>30</v>
      </c>
      <c r="L39" s="4">
        <v>-798.01</v>
      </c>
      <c r="M39" s="4">
        <v>-798.01</v>
      </c>
      <c r="N39" s="4" t="s">
        <v>155</v>
      </c>
      <c r="O39" s="4" t="s">
        <v>32</v>
      </c>
      <c r="P39" s="4" t="s">
        <v>33</v>
      </c>
      <c r="Q39" s="4">
        <v>0</v>
      </c>
      <c r="R39" s="8">
        <v>44670</v>
      </c>
      <c r="S39" s="6">
        <v>44728</v>
      </c>
      <c r="T39" s="4"/>
      <c r="U39" s="4">
        <v>0</v>
      </c>
      <c r="V39" s="4">
        <v>0</v>
      </c>
      <c r="W39" s="4">
        <v>0</v>
      </c>
      <c r="X39" s="4" t="s">
        <v>156</v>
      </c>
      <c r="Y39" s="4">
        <v>47055329</v>
      </c>
      <c r="Z39" s="4">
        <v>42257267</v>
      </c>
      <c r="AA39" s="4" t="s">
        <v>157</v>
      </c>
    </row>
    <row r="40" s="4" customFormat="1" spans="1:25">
      <c r="A40" s="4" t="s">
        <v>158</v>
      </c>
      <c r="B40" s="4" t="s">
        <v>26</v>
      </c>
      <c r="C40" s="4" t="s">
        <v>148</v>
      </c>
      <c r="D40" s="4" t="s">
        <v>159</v>
      </c>
      <c r="E40" s="4" t="s">
        <v>160</v>
      </c>
      <c r="F40" s="6">
        <v>44684</v>
      </c>
      <c r="G40" s="6">
        <v>44685</v>
      </c>
      <c r="H40" s="4">
        <v>1</v>
      </c>
      <c r="I40" s="4">
        <v>1</v>
      </c>
      <c r="J40" s="4">
        <v>1</v>
      </c>
      <c r="K40" s="4" t="s">
        <v>30</v>
      </c>
      <c r="L40" s="4">
        <v>-188.01</v>
      </c>
      <c r="M40" s="4">
        <v>-188.01</v>
      </c>
      <c r="N40" s="4" t="s">
        <v>161</v>
      </c>
      <c r="O40" s="4" t="s">
        <v>32</v>
      </c>
      <c r="P40" s="4" t="s">
        <v>33</v>
      </c>
      <c r="Q40" s="4">
        <v>0</v>
      </c>
      <c r="R40" s="8">
        <v>44684</v>
      </c>
      <c r="S40" s="6">
        <v>44728</v>
      </c>
      <c r="T40" s="4"/>
      <c r="U40" s="4">
        <v>0</v>
      </c>
      <c r="V40" s="4">
        <v>0</v>
      </c>
      <c r="W40" s="4">
        <v>0</v>
      </c>
      <c r="X40" s="4" t="s">
        <v>162</v>
      </c>
      <c r="Y40" s="4" t="s">
        <v>35</v>
      </c>
    </row>
    <row r="41" s="4" customFormat="1" spans="1:25">
      <c r="A41" s="4" t="s">
        <v>163</v>
      </c>
      <c r="B41" s="4" t="s">
        <v>26</v>
      </c>
      <c r="C41" s="4" t="s">
        <v>148</v>
      </c>
      <c r="D41" s="4" t="s">
        <v>164</v>
      </c>
      <c r="E41" s="4" t="s">
        <v>165</v>
      </c>
      <c r="F41" s="6">
        <v>44637</v>
      </c>
      <c r="G41" s="6">
        <v>44640</v>
      </c>
      <c r="H41" s="4">
        <v>2</v>
      </c>
      <c r="I41" s="4">
        <v>3</v>
      </c>
      <c r="J41" s="4">
        <v>6</v>
      </c>
      <c r="K41" s="4" t="s">
        <v>30</v>
      </c>
      <c r="L41" s="4">
        <v>-1232</v>
      </c>
      <c r="M41" s="4">
        <v>-1232</v>
      </c>
      <c r="N41" s="4" t="s">
        <v>166</v>
      </c>
      <c r="O41" s="4" t="s">
        <v>32</v>
      </c>
      <c r="P41" s="4" t="s">
        <v>33</v>
      </c>
      <c r="Q41" s="4">
        <v>0</v>
      </c>
      <c r="R41" s="8">
        <v>44360</v>
      </c>
      <c r="S41" s="6">
        <v>44728</v>
      </c>
      <c r="T41" s="4"/>
      <c r="U41" s="4">
        <v>0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167</v>
      </c>
      <c r="B42" s="4" t="s">
        <v>26</v>
      </c>
      <c r="C42" s="4" t="s">
        <v>148</v>
      </c>
      <c r="D42" s="4" t="s">
        <v>168</v>
      </c>
      <c r="E42" s="4" t="s">
        <v>169</v>
      </c>
      <c r="F42" s="6">
        <v>44702</v>
      </c>
      <c r="G42" s="6">
        <v>44703</v>
      </c>
      <c r="H42" s="4">
        <v>1</v>
      </c>
      <c r="I42" s="4">
        <v>1</v>
      </c>
      <c r="J42" s="4">
        <v>1</v>
      </c>
      <c r="K42" s="4" t="s">
        <v>30</v>
      </c>
      <c r="L42" s="4">
        <v>-150</v>
      </c>
      <c r="M42" s="4">
        <v>-150</v>
      </c>
      <c r="N42" s="4" t="s">
        <v>170</v>
      </c>
      <c r="O42" s="4" t="s">
        <v>32</v>
      </c>
      <c r="P42" s="4" t="s">
        <v>33</v>
      </c>
      <c r="Q42" s="4">
        <v>0</v>
      </c>
      <c r="R42" s="8">
        <v>44702</v>
      </c>
      <c r="S42" s="6">
        <v>44728</v>
      </c>
      <c r="T42" s="4"/>
      <c r="U42" s="4">
        <v>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171</v>
      </c>
      <c r="B43" s="4" t="s">
        <v>26</v>
      </c>
      <c r="C43" s="4" t="s">
        <v>148</v>
      </c>
      <c r="D43" s="4" t="s">
        <v>172</v>
      </c>
      <c r="E43" s="4" t="s">
        <v>173</v>
      </c>
      <c r="F43" s="6">
        <v>44702</v>
      </c>
      <c r="G43" s="6">
        <v>44703</v>
      </c>
      <c r="H43" s="4">
        <v>1</v>
      </c>
      <c r="I43" s="4">
        <v>1</v>
      </c>
      <c r="J43" s="4">
        <v>1</v>
      </c>
      <c r="K43" s="4" t="s">
        <v>30</v>
      </c>
      <c r="L43" s="4">
        <v>-1740</v>
      </c>
      <c r="M43" s="4">
        <v>-1740</v>
      </c>
      <c r="N43" s="4" t="s">
        <v>174</v>
      </c>
      <c r="O43" s="4" t="s">
        <v>32</v>
      </c>
      <c r="P43" s="4" t="s">
        <v>33</v>
      </c>
      <c r="Q43" s="4">
        <v>0</v>
      </c>
      <c r="R43" s="8">
        <v>44680</v>
      </c>
      <c r="S43" s="6">
        <v>44728</v>
      </c>
      <c r="T43" s="4"/>
      <c r="U43" s="4">
        <v>0</v>
      </c>
      <c r="V43" s="4">
        <v>0</v>
      </c>
      <c r="W43" s="4">
        <v>0</v>
      </c>
      <c r="X43" s="4" t="s">
        <v>35</v>
      </c>
      <c r="Y43" s="4" t="s">
        <v>175</v>
      </c>
    </row>
    <row r="44" s="4" customFormat="1" spans="1:25">
      <c r="A44" s="4" t="s">
        <v>176</v>
      </c>
      <c r="B44" s="4" t="s">
        <v>26</v>
      </c>
      <c r="C44" s="4" t="s">
        <v>148</v>
      </c>
      <c r="D44" s="4" t="s">
        <v>177</v>
      </c>
      <c r="E44" s="4"/>
      <c r="F44" s="6">
        <v>44702</v>
      </c>
      <c r="G44" s="6">
        <v>44703</v>
      </c>
      <c r="H44" s="4">
        <v>0</v>
      </c>
      <c r="I44" s="4">
        <v>1</v>
      </c>
      <c r="J44" s="4">
        <v>0</v>
      </c>
      <c r="K44" s="4" t="s">
        <v>30</v>
      </c>
      <c r="L44" s="4">
        <v>-164</v>
      </c>
      <c r="M44" s="4">
        <v>-164</v>
      </c>
      <c r="N44" s="4"/>
      <c r="O44" s="4" t="s">
        <v>32</v>
      </c>
      <c r="P44" s="4" t="s">
        <v>33</v>
      </c>
      <c r="Q44" s="4">
        <v>0</v>
      </c>
      <c r="R44" s="8">
        <v>44702</v>
      </c>
      <c r="S44" s="6">
        <v>44728</v>
      </c>
      <c r="T44" s="4"/>
      <c r="U44" s="4">
        <v>0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147</v>
      </c>
      <c r="B45" s="4" t="s">
        <v>26</v>
      </c>
      <c r="C45" s="4" t="s">
        <v>148</v>
      </c>
      <c r="D45" s="4" t="s">
        <v>149</v>
      </c>
      <c r="E45" s="4" t="s">
        <v>150</v>
      </c>
      <c r="F45" s="6">
        <v>44684</v>
      </c>
      <c r="G45" s="6">
        <v>44686</v>
      </c>
      <c r="H45" s="4">
        <v>1</v>
      </c>
      <c r="I45" s="4">
        <v>2</v>
      </c>
      <c r="J45" s="4">
        <v>2</v>
      </c>
      <c r="K45" s="4" t="s">
        <v>30</v>
      </c>
      <c r="L45" s="4">
        <v>777.01</v>
      </c>
      <c r="M45" s="4">
        <v>777.01</v>
      </c>
      <c r="N45" s="4" t="s">
        <v>151</v>
      </c>
      <c r="O45" s="4" t="s">
        <v>32</v>
      </c>
      <c r="P45" s="4" t="s">
        <v>33</v>
      </c>
      <c r="Q45" s="4">
        <v>0</v>
      </c>
      <c r="R45" s="8">
        <v>44684</v>
      </c>
      <c r="S45" s="6">
        <v>44728</v>
      </c>
      <c r="T45" s="4"/>
      <c r="U45" s="4">
        <v>0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7">
      <c r="A46" s="4" t="s">
        <v>152</v>
      </c>
      <c r="B46" s="4" t="s">
        <v>26</v>
      </c>
      <c r="C46" s="4" t="s">
        <v>148</v>
      </c>
      <c r="D46" s="4" t="s">
        <v>153</v>
      </c>
      <c r="E46" s="4" t="s">
        <v>154</v>
      </c>
      <c r="F46" s="6">
        <v>44684</v>
      </c>
      <c r="G46" s="6">
        <v>44686</v>
      </c>
      <c r="H46" s="4">
        <v>3</v>
      </c>
      <c r="I46" s="4">
        <v>2</v>
      </c>
      <c r="J46" s="4">
        <v>6</v>
      </c>
      <c r="K46" s="4" t="s">
        <v>30</v>
      </c>
      <c r="L46" s="4">
        <v>798.01</v>
      </c>
      <c r="M46" s="4">
        <v>798.01</v>
      </c>
      <c r="N46" s="4" t="s">
        <v>155</v>
      </c>
      <c r="O46" s="4" t="s">
        <v>32</v>
      </c>
      <c r="P46" s="4" t="s">
        <v>33</v>
      </c>
      <c r="Q46" s="4">
        <v>0</v>
      </c>
      <c r="R46" s="8">
        <v>44670</v>
      </c>
      <c r="S46" s="6">
        <v>44728</v>
      </c>
      <c r="T46" s="4"/>
      <c r="U46" s="4">
        <v>0</v>
      </c>
      <c r="V46" s="4">
        <v>0</v>
      </c>
      <c r="W46" s="4">
        <v>0</v>
      </c>
      <c r="X46" s="4" t="s">
        <v>156</v>
      </c>
      <c r="Y46" s="4">
        <v>47055329</v>
      </c>
      <c r="Z46" s="4">
        <v>42257267</v>
      </c>
      <c r="AA46" s="4" t="s">
        <v>157</v>
      </c>
    </row>
    <row r="47" s="4" customFormat="1" spans="1:25">
      <c r="A47" s="4" t="s">
        <v>158</v>
      </c>
      <c r="B47" s="4" t="s">
        <v>26</v>
      </c>
      <c r="C47" s="4" t="s">
        <v>148</v>
      </c>
      <c r="D47" s="4" t="s">
        <v>159</v>
      </c>
      <c r="E47" s="4" t="s">
        <v>160</v>
      </c>
      <c r="F47" s="6">
        <v>44684</v>
      </c>
      <c r="G47" s="6">
        <v>44685</v>
      </c>
      <c r="H47" s="4">
        <v>1</v>
      </c>
      <c r="I47" s="4">
        <v>1</v>
      </c>
      <c r="J47" s="4">
        <v>1</v>
      </c>
      <c r="K47" s="4" t="s">
        <v>30</v>
      </c>
      <c r="L47" s="4">
        <v>188.01</v>
      </c>
      <c r="M47" s="4">
        <v>188.01</v>
      </c>
      <c r="N47" s="4" t="s">
        <v>161</v>
      </c>
      <c r="O47" s="4" t="s">
        <v>32</v>
      </c>
      <c r="P47" s="4" t="s">
        <v>33</v>
      </c>
      <c r="Q47" s="4">
        <v>0</v>
      </c>
      <c r="R47" s="8">
        <v>44684</v>
      </c>
      <c r="S47" s="6">
        <v>44728</v>
      </c>
      <c r="T47" s="4"/>
      <c r="U47" s="4">
        <v>0</v>
      </c>
      <c r="V47" s="4">
        <v>0</v>
      </c>
      <c r="W47" s="4">
        <v>0</v>
      </c>
      <c r="X47" s="4" t="s">
        <v>162</v>
      </c>
      <c r="Y47" s="4" t="s">
        <v>35</v>
      </c>
    </row>
    <row r="48" s="4" customFormat="1" spans="1:25">
      <c r="A48" s="4" t="s">
        <v>163</v>
      </c>
      <c r="B48" s="4" t="s">
        <v>26</v>
      </c>
      <c r="C48" s="4" t="s">
        <v>148</v>
      </c>
      <c r="D48" s="4" t="s">
        <v>164</v>
      </c>
      <c r="E48" s="4" t="s">
        <v>165</v>
      </c>
      <c r="F48" s="6">
        <v>44637</v>
      </c>
      <c r="G48" s="6">
        <v>44640</v>
      </c>
      <c r="H48" s="4">
        <v>2</v>
      </c>
      <c r="I48" s="4">
        <v>3</v>
      </c>
      <c r="J48" s="4">
        <v>6</v>
      </c>
      <c r="K48" s="4" t="s">
        <v>30</v>
      </c>
      <c r="L48" s="4">
        <v>1232</v>
      </c>
      <c r="M48" s="4">
        <v>1232</v>
      </c>
      <c r="N48" s="4" t="s">
        <v>166</v>
      </c>
      <c r="O48" s="4" t="s">
        <v>32</v>
      </c>
      <c r="P48" s="4" t="s">
        <v>33</v>
      </c>
      <c r="Q48" s="4">
        <v>0</v>
      </c>
      <c r="R48" s="8">
        <v>44360</v>
      </c>
      <c r="S48" s="6">
        <v>44728</v>
      </c>
      <c r="T48" s="4"/>
      <c r="U48" s="4">
        <v>0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167</v>
      </c>
      <c r="B49" s="4" t="s">
        <v>26</v>
      </c>
      <c r="C49" s="4" t="s">
        <v>148</v>
      </c>
      <c r="D49" s="4" t="s">
        <v>168</v>
      </c>
      <c r="E49" s="4" t="s">
        <v>169</v>
      </c>
      <c r="F49" s="6">
        <v>44702</v>
      </c>
      <c r="G49" s="6">
        <v>44703</v>
      </c>
      <c r="H49" s="4">
        <v>1</v>
      </c>
      <c r="I49" s="4">
        <v>1</v>
      </c>
      <c r="J49" s="4">
        <v>1</v>
      </c>
      <c r="K49" s="4" t="s">
        <v>30</v>
      </c>
      <c r="L49" s="4">
        <v>150</v>
      </c>
      <c r="M49" s="4">
        <v>150</v>
      </c>
      <c r="N49" s="4" t="s">
        <v>170</v>
      </c>
      <c r="O49" s="4" t="s">
        <v>32</v>
      </c>
      <c r="P49" s="4" t="s">
        <v>33</v>
      </c>
      <c r="Q49" s="4">
        <v>0</v>
      </c>
      <c r="R49" s="8">
        <v>44702</v>
      </c>
      <c r="S49" s="6">
        <v>44728</v>
      </c>
      <c r="T49" s="4"/>
      <c r="U49" s="4">
        <v>0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171</v>
      </c>
      <c r="B50" s="4" t="s">
        <v>26</v>
      </c>
      <c r="C50" s="4" t="s">
        <v>148</v>
      </c>
      <c r="D50" s="4" t="s">
        <v>172</v>
      </c>
      <c r="E50" s="4" t="s">
        <v>173</v>
      </c>
      <c r="F50" s="6">
        <v>44702</v>
      </c>
      <c r="G50" s="6">
        <v>44703</v>
      </c>
      <c r="H50" s="4">
        <v>1</v>
      </c>
      <c r="I50" s="4">
        <v>1</v>
      </c>
      <c r="J50" s="4">
        <v>1</v>
      </c>
      <c r="K50" s="4" t="s">
        <v>30</v>
      </c>
      <c r="L50" s="4">
        <v>1740</v>
      </c>
      <c r="M50" s="4">
        <v>1740</v>
      </c>
      <c r="N50" s="4" t="s">
        <v>174</v>
      </c>
      <c r="O50" s="4" t="s">
        <v>32</v>
      </c>
      <c r="P50" s="4" t="s">
        <v>33</v>
      </c>
      <c r="Q50" s="4">
        <v>0</v>
      </c>
      <c r="R50" s="8">
        <v>44680</v>
      </c>
      <c r="S50" s="6">
        <v>44728</v>
      </c>
      <c r="T50" s="4"/>
      <c r="U50" s="4">
        <v>0</v>
      </c>
      <c r="V50" s="4">
        <v>0</v>
      </c>
      <c r="W50" s="4">
        <v>0</v>
      </c>
      <c r="X50" s="4" t="s">
        <v>35</v>
      </c>
      <c r="Y50" s="4" t="s">
        <v>175</v>
      </c>
    </row>
    <row r="51" s="4" customFormat="1" spans="1:25">
      <c r="A51" s="4" t="s">
        <v>176</v>
      </c>
      <c r="B51" s="4" t="s">
        <v>26</v>
      </c>
      <c r="C51" s="4" t="s">
        <v>148</v>
      </c>
      <c r="D51" s="4" t="s">
        <v>177</v>
      </c>
      <c r="E51" s="4"/>
      <c r="F51" s="6">
        <v>44702</v>
      </c>
      <c r="G51" s="6">
        <v>44703</v>
      </c>
      <c r="H51" s="4">
        <v>0</v>
      </c>
      <c r="I51" s="4">
        <v>1</v>
      </c>
      <c r="J51" s="4">
        <v>0</v>
      </c>
      <c r="K51" s="4" t="s">
        <v>30</v>
      </c>
      <c r="L51" s="4">
        <v>164</v>
      </c>
      <c r="M51" s="4">
        <v>164</v>
      </c>
      <c r="N51" s="4"/>
      <c r="O51" s="4" t="s">
        <v>32</v>
      </c>
      <c r="P51" s="4" t="s">
        <v>33</v>
      </c>
      <c r="Q51" s="4">
        <v>0</v>
      </c>
      <c r="R51" s="8">
        <v>44702</v>
      </c>
      <c r="S51" s="6">
        <v>44728</v>
      </c>
      <c r="T51" s="4"/>
      <c r="U51" s="4">
        <v>0</v>
      </c>
      <c r="V51" s="4">
        <v>0</v>
      </c>
      <c r="W51" s="4">
        <v>0</v>
      </c>
      <c r="X51" s="4" t="s">
        <v>35</v>
      </c>
      <c r="Y5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2"/>
  <sheetViews>
    <sheetView tabSelected="1" topLeftCell="A4" workbookViewId="0">
      <selection activeCell="A41" sqref="A41:A4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178</v>
      </c>
    </row>
    <row r="2" s="4" customFormat="1" spans="1:9">
      <c r="A2" s="5">
        <v>17939234319</v>
      </c>
      <c r="B2" s="6">
        <v>44722</v>
      </c>
      <c r="C2" s="6">
        <v>44725</v>
      </c>
      <c r="D2" s="4">
        <v>2430</v>
      </c>
      <c r="E2" s="4" t="str">
        <f>VLOOKUP(A2,HOP!A:L,12,0)</f>
        <v>2430.00</v>
      </c>
      <c r="F2" s="4" t="str">
        <f>VLOOKUP(A2,HOP!A:C,3,0)</f>
        <v>2552514</v>
      </c>
      <c r="G2" s="4">
        <f>D2-E2</f>
        <v>0</v>
      </c>
      <c r="H2" s="4" t="str">
        <f>$H$1&amp;F2</f>
        <v>，2552514</v>
      </c>
      <c r="I2" s="4" t="str">
        <f>VLOOKUP(A2,HOP!A:U,21,0)</f>
        <v>直连</v>
      </c>
    </row>
    <row r="3" s="4" customFormat="1" spans="1:9">
      <c r="A3" s="5">
        <v>17944896846</v>
      </c>
      <c r="B3" s="6">
        <v>44724</v>
      </c>
      <c r="C3" s="6">
        <v>44725</v>
      </c>
      <c r="D3" s="4">
        <v>1286</v>
      </c>
      <c r="E3" s="4" t="str">
        <f>VLOOKUP(A3,HOP!A:L,12,0)</f>
        <v>1286.00</v>
      </c>
      <c r="F3" s="4" t="str">
        <f>VLOOKUP(A3,HOP!A:C,3,0)</f>
        <v>2553559</v>
      </c>
      <c r="G3" s="4">
        <f t="shared" ref="G3:G34" si="0">D3-E3</f>
        <v>0</v>
      </c>
      <c r="H3" s="4" t="str">
        <f t="shared" ref="H3:H34" si="1">$H$1&amp;F3</f>
        <v>，2553559</v>
      </c>
      <c r="I3" s="4" t="str">
        <f>VLOOKUP(A3,HOP!A:U,21,0)</f>
        <v>直连</v>
      </c>
    </row>
    <row r="4" s="4" customFormat="1" spans="1:9">
      <c r="A4" s="5">
        <v>17949790975</v>
      </c>
      <c r="B4" s="6">
        <v>44724</v>
      </c>
      <c r="C4" s="6">
        <v>44725</v>
      </c>
      <c r="D4" s="4">
        <v>620</v>
      </c>
      <c r="E4" s="4" t="str">
        <f>VLOOKUP(A4,HOP!A:L,12,0)</f>
        <v>620.00</v>
      </c>
      <c r="F4" s="4" t="str">
        <f>VLOOKUP(A4,HOP!A:C,3,0)</f>
        <v>2554785</v>
      </c>
      <c r="G4" s="4">
        <f t="shared" si="0"/>
        <v>0</v>
      </c>
      <c r="H4" s="4" t="str">
        <f t="shared" si="1"/>
        <v>，2554785</v>
      </c>
      <c r="I4" s="4" t="str">
        <f>VLOOKUP(A4,HOP!A:U,21,0)</f>
        <v>直连</v>
      </c>
    </row>
    <row r="5" s="4" customFormat="1" spans="1:9">
      <c r="A5" s="5">
        <v>17955595778</v>
      </c>
      <c r="B5" s="6">
        <v>44724</v>
      </c>
      <c r="C5" s="6">
        <v>44725</v>
      </c>
      <c r="D5" s="4">
        <v>997</v>
      </c>
      <c r="E5" s="4" t="str">
        <f>VLOOKUP(A5,HOP!A:L,12,0)</f>
        <v>997.00</v>
      </c>
      <c r="F5" s="4" t="str">
        <f>VLOOKUP(A5,HOP!A:C,3,0)</f>
        <v>2555866</v>
      </c>
      <c r="G5" s="4">
        <f t="shared" si="0"/>
        <v>0</v>
      </c>
      <c r="H5" s="4" t="str">
        <f t="shared" si="1"/>
        <v>，2555866</v>
      </c>
      <c r="I5" s="4" t="str">
        <f>VLOOKUP(A5,HOP!A:U,21,0)</f>
        <v>直连</v>
      </c>
    </row>
    <row r="6" s="4" customFormat="1" spans="1:9">
      <c r="A6" s="5">
        <v>18043252456</v>
      </c>
      <c r="B6" s="6">
        <v>44722</v>
      </c>
      <c r="C6" s="6">
        <v>44725</v>
      </c>
      <c r="D6" s="4">
        <v>2187</v>
      </c>
      <c r="E6" s="4" t="str">
        <f>VLOOKUP(A6,HOP!A:L,12,0)</f>
        <v>2187.00</v>
      </c>
      <c r="F6" s="4" t="str">
        <f>VLOOKUP(A6,HOP!A:C,3,0)</f>
        <v>2574709</v>
      </c>
      <c r="G6" s="4">
        <f t="shared" si="0"/>
        <v>0</v>
      </c>
      <c r="H6" s="4" t="str">
        <f t="shared" si="1"/>
        <v>，2574709</v>
      </c>
      <c r="I6" s="4" t="str">
        <f>VLOOKUP(A6,HOP!A:U,21,0)</f>
        <v>直连</v>
      </c>
    </row>
    <row r="7" s="4" customFormat="1" spans="1:9">
      <c r="A7" s="5">
        <v>18056141493</v>
      </c>
      <c r="B7" s="6">
        <v>44717</v>
      </c>
      <c r="C7" s="6">
        <v>44725</v>
      </c>
      <c r="D7" s="4">
        <v>1596</v>
      </c>
      <c r="E7" s="4" t="str">
        <f>VLOOKUP(A7,HOP!A:L,12,0)</f>
        <v>1596.00</v>
      </c>
      <c r="F7" s="4" t="str">
        <f>VLOOKUP(A7,HOP!A:C,3,0)</f>
        <v>2577182</v>
      </c>
      <c r="G7" s="4">
        <f t="shared" si="0"/>
        <v>0</v>
      </c>
      <c r="H7" s="4" t="str">
        <f t="shared" si="1"/>
        <v>，2577182</v>
      </c>
      <c r="I7" s="4" t="str">
        <f>VLOOKUP(A7,HOP!A:U,21,0)</f>
        <v>直连</v>
      </c>
    </row>
    <row r="8" s="4" customFormat="1" spans="1:9">
      <c r="A8" s="5">
        <v>18056335866</v>
      </c>
      <c r="B8" s="6">
        <v>44724</v>
      </c>
      <c r="C8" s="6">
        <v>44725</v>
      </c>
      <c r="D8" s="4">
        <v>282</v>
      </c>
      <c r="E8" s="4" t="str">
        <f>VLOOKUP(A8,HOP!A:L,12,0)</f>
        <v>282.00</v>
      </c>
      <c r="F8" s="4" t="str">
        <f>VLOOKUP(A8,HOP!A:C,3,0)</f>
        <v>2577230</v>
      </c>
      <c r="G8" s="4">
        <f t="shared" si="0"/>
        <v>0</v>
      </c>
      <c r="H8" s="4" t="str">
        <f t="shared" si="1"/>
        <v>，2577230</v>
      </c>
      <c r="I8" s="4" t="str">
        <f>VLOOKUP(A8,HOP!A:U,21,0)</f>
        <v>直连</v>
      </c>
    </row>
    <row r="9" s="4" customFormat="1" spans="1:9">
      <c r="A9" s="5">
        <v>18066017605</v>
      </c>
      <c r="B9" s="6">
        <v>44724</v>
      </c>
      <c r="C9" s="6">
        <v>44725</v>
      </c>
      <c r="D9" s="4">
        <v>875</v>
      </c>
      <c r="E9" s="4" t="str">
        <f>VLOOKUP(A9,HOP!A:L,12,0)</f>
        <v>875.00</v>
      </c>
      <c r="F9" s="4" t="str">
        <f>VLOOKUP(A9,HOP!A:C,3,0)</f>
        <v>2579645</v>
      </c>
      <c r="G9" s="4">
        <f t="shared" si="0"/>
        <v>0</v>
      </c>
      <c r="H9" s="4" t="str">
        <f t="shared" si="1"/>
        <v>，2579645</v>
      </c>
      <c r="I9" s="4" t="str">
        <f>VLOOKUP(A9,HOP!A:U,21,0)</f>
        <v>直连</v>
      </c>
    </row>
    <row r="10" s="4" customFormat="1" spans="1:9">
      <c r="A10" s="5">
        <v>18071687774</v>
      </c>
      <c r="B10" s="6">
        <v>44722</v>
      </c>
      <c r="C10" s="6">
        <v>44725</v>
      </c>
      <c r="D10" s="4">
        <v>12272</v>
      </c>
      <c r="E10" s="4" t="str">
        <f>VLOOKUP(A10,HOP!A:L,12,0)</f>
        <v>12272.00</v>
      </c>
      <c r="F10" s="4" t="str">
        <f>VLOOKUP(A10,HOP!A:C,3,0)</f>
        <v>2580729</v>
      </c>
      <c r="G10" s="4">
        <f t="shared" si="0"/>
        <v>0</v>
      </c>
      <c r="H10" s="4" t="str">
        <f t="shared" si="1"/>
        <v>，2580729</v>
      </c>
      <c r="I10" s="4" t="str">
        <f>VLOOKUP(A10,HOP!A:U,21,0)</f>
        <v>直连</v>
      </c>
    </row>
    <row r="11" s="4" customFormat="1" spans="1:9">
      <c r="A11" s="5">
        <v>18076993161</v>
      </c>
      <c r="B11" s="6">
        <v>44723</v>
      </c>
      <c r="C11" s="6">
        <v>44725</v>
      </c>
      <c r="D11" s="4">
        <v>6009</v>
      </c>
      <c r="E11" s="4" t="str">
        <f>VLOOKUP(A11,HOP!A:L,12,0)</f>
        <v>6009.00</v>
      </c>
      <c r="F11" s="4" t="str">
        <f>VLOOKUP(A11,HOP!A:C,3,0)</f>
        <v>2581776</v>
      </c>
      <c r="G11" s="4">
        <f t="shared" si="0"/>
        <v>0</v>
      </c>
      <c r="H11" s="4" t="str">
        <f t="shared" si="1"/>
        <v>，2581776</v>
      </c>
      <c r="I11" s="4" t="str">
        <f>VLOOKUP(A11,HOP!A:U,21,0)</f>
        <v>直连</v>
      </c>
    </row>
    <row r="12" s="4" customFormat="1" spans="1:9">
      <c r="A12" s="5">
        <v>18079817104</v>
      </c>
      <c r="B12" s="6">
        <v>44722</v>
      </c>
      <c r="C12" s="6">
        <v>44725</v>
      </c>
      <c r="D12" s="4">
        <v>879</v>
      </c>
      <c r="E12" s="4" t="str">
        <f>VLOOKUP(A12,HOP!A:L,12,0)</f>
        <v>879.00</v>
      </c>
      <c r="F12" s="4" t="str">
        <f>VLOOKUP(A12,HOP!A:C,3,0)</f>
        <v>2582421</v>
      </c>
      <c r="G12" s="4">
        <f t="shared" si="0"/>
        <v>0</v>
      </c>
      <c r="H12" s="4" t="str">
        <f t="shared" si="1"/>
        <v>，2582421</v>
      </c>
      <c r="I12" s="4" t="str">
        <f>VLOOKUP(A12,HOP!A:U,21,0)</f>
        <v>直连</v>
      </c>
    </row>
    <row r="13" s="4" customFormat="1" spans="1:9">
      <c r="A13" s="5">
        <v>18081279658</v>
      </c>
      <c r="B13" s="6">
        <v>44723</v>
      </c>
      <c r="C13" s="6">
        <v>44725</v>
      </c>
      <c r="D13" s="4">
        <v>826</v>
      </c>
      <c r="E13" s="4" t="str">
        <f>VLOOKUP(A13,HOP!A:L,12,0)</f>
        <v>826.00</v>
      </c>
      <c r="F13" s="4" t="str">
        <f>VLOOKUP(A13,HOP!A:C,3,0)</f>
        <v>2582977</v>
      </c>
      <c r="G13" s="4">
        <f t="shared" si="0"/>
        <v>0</v>
      </c>
      <c r="H13" s="4" t="str">
        <f t="shared" si="1"/>
        <v>，2582977</v>
      </c>
      <c r="I13" s="4" t="str">
        <f>VLOOKUP(A13,HOP!A:U,21,0)</f>
        <v>直连</v>
      </c>
    </row>
    <row r="14" s="4" customFormat="1" spans="1:9">
      <c r="A14" s="5">
        <v>18087979021</v>
      </c>
      <c r="B14" s="6">
        <v>44722</v>
      </c>
      <c r="C14" s="6">
        <v>44725</v>
      </c>
      <c r="D14" s="4">
        <v>1509</v>
      </c>
      <c r="E14" s="4" t="str">
        <f>VLOOKUP(A14,HOP!A:L,12,0)</f>
        <v>1509.00</v>
      </c>
      <c r="F14" s="4" t="str">
        <f>VLOOKUP(A14,HOP!A:C,3,0)</f>
        <v>2584694</v>
      </c>
      <c r="G14" s="4">
        <f t="shared" si="0"/>
        <v>0</v>
      </c>
      <c r="H14" s="4" t="str">
        <f t="shared" si="1"/>
        <v>，2584694</v>
      </c>
      <c r="I14" s="4" t="str">
        <f>VLOOKUP(A14,HOP!A:U,21,0)</f>
        <v>直连</v>
      </c>
    </row>
    <row r="15" s="4" customFormat="1" spans="1:9">
      <c r="A15" s="5">
        <v>18088742270</v>
      </c>
      <c r="B15" s="6">
        <v>44724</v>
      </c>
      <c r="C15" s="6">
        <v>44725</v>
      </c>
      <c r="D15" s="4">
        <v>786</v>
      </c>
      <c r="E15" s="4" t="str">
        <f>VLOOKUP(A15,HOP!A:L,12,0)</f>
        <v>786.00</v>
      </c>
      <c r="F15" s="4" t="str">
        <f>VLOOKUP(A15,HOP!A:C,3,0)</f>
        <v>2584990</v>
      </c>
      <c r="G15" s="4">
        <f t="shared" si="0"/>
        <v>0</v>
      </c>
      <c r="H15" s="4" t="str">
        <f t="shared" si="1"/>
        <v>，2584990</v>
      </c>
      <c r="I15" s="4" t="str">
        <f>VLOOKUP(A15,HOP!A:U,21,0)</f>
        <v>直连</v>
      </c>
    </row>
    <row r="16" s="4" customFormat="1" spans="1:9">
      <c r="A16" s="5">
        <v>18093283275</v>
      </c>
      <c r="B16" s="6">
        <v>44724</v>
      </c>
      <c r="C16" s="6">
        <v>44725</v>
      </c>
      <c r="D16" s="4">
        <v>999</v>
      </c>
      <c r="E16" s="4" t="str">
        <f>VLOOKUP(A16,HOP!A:L,12,0)</f>
        <v>999.00</v>
      </c>
      <c r="F16" s="4" t="str">
        <f>VLOOKUP(A16,HOP!A:C,3,0)</f>
        <v>2586163</v>
      </c>
      <c r="G16" s="4">
        <f t="shared" si="0"/>
        <v>0</v>
      </c>
      <c r="H16" s="4" t="str">
        <f t="shared" si="1"/>
        <v>，2586163</v>
      </c>
      <c r="I16" s="4" t="str">
        <f>VLOOKUP(A16,HOP!A:U,21,0)</f>
        <v>直连</v>
      </c>
    </row>
    <row r="17" s="4" customFormat="1" spans="1:9">
      <c r="A17" s="5">
        <v>18094026656</v>
      </c>
      <c r="B17" s="6">
        <v>44724</v>
      </c>
      <c r="C17" s="6">
        <v>44725</v>
      </c>
      <c r="D17" s="4">
        <v>348</v>
      </c>
      <c r="E17" s="4" t="str">
        <f>VLOOKUP(A17,HOP!A:L,12,0)</f>
        <v>348.00</v>
      </c>
      <c r="F17" s="4" t="str">
        <f>VLOOKUP(A17,HOP!A:C,3,0)</f>
        <v>2586464</v>
      </c>
      <c r="G17" s="4">
        <f t="shared" si="0"/>
        <v>0</v>
      </c>
      <c r="H17" s="4" t="str">
        <f t="shared" si="1"/>
        <v>，2586464</v>
      </c>
      <c r="I17" s="4" t="str">
        <f>VLOOKUP(A17,HOP!A:U,21,0)</f>
        <v>直连</v>
      </c>
    </row>
    <row r="18" s="4" customFormat="1" hidden="1" spans="1:9">
      <c r="A18" s="5">
        <v>18096871134</v>
      </c>
      <c r="B18" s="6">
        <v>44724</v>
      </c>
      <c r="C18" s="6">
        <v>44725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18098307566</v>
      </c>
      <c r="B19" s="6">
        <v>44724</v>
      </c>
      <c r="C19" s="6">
        <v>44725</v>
      </c>
      <c r="D19" s="4">
        <v>277</v>
      </c>
      <c r="E19" s="4" t="str">
        <f>VLOOKUP(A19,HOP!A:L,12,0)</f>
        <v>277.00</v>
      </c>
      <c r="F19" s="4" t="str">
        <f>VLOOKUP(A19,HOP!A:C,3,0)</f>
        <v>2587068</v>
      </c>
      <c r="G19" s="4">
        <f t="shared" si="0"/>
        <v>0</v>
      </c>
      <c r="H19" s="4" t="str">
        <f t="shared" si="1"/>
        <v>，2587068</v>
      </c>
      <c r="I19" s="4" t="str">
        <f>VLOOKUP(A19,HOP!A:U,21,0)</f>
        <v>直连</v>
      </c>
    </row>
    <row r="20" s="4" customFormat="1" spans="1:9">
      <c r="A20" s="5">
        <v>18098424904</v>
      </c>
      <c r="B20" s="6">
        <v>44724</v>
      </c>
      <c r="C20" s="6">
        <v>44725</v>
      </c>
      <c r="D20" s="4">
        <v>296</v>
      </c>
      <c r="E20" s="4" t="str">
        <f>VLOOKUP(A20,HOP!A:L,12,0)</f>
        <v>296.00</v>
      </c>
      <c r="F20" s="4" t="str">
        <f>VLOOKUP(A20,HOP!A:C,3,0)</f>
        <v>2587105</v>
      </c>
      <c r="G20" s="4">
        <f t="shared" si="0"/>
        <v>0</v>
      </c>
      <c r="H20" s="4" t="str">
        <f t="shared" si="1"/>
        <v>，2587105</v>
      </c>
      <c r="I20" s="4" t="str">
        <f>VLOOKUP(A20,HOP!A:U,21,0)</f>
        <v>直连</v>
      </c>
    </row>
    <row r="21" s="4" customFormat="1" hidden="1" spans="1:9">
      <c r="A21" s="5">
        <v>18098646085</v>
      </c>
      <c r="B21" s="6">
        <v>44724</v>
      </c>
      <c r="C21" s="6">
        <v>44725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18098726725</v>
      </c>
      <c r="B22" s="6">
        <v>44724</v>
      </c>
      <c r="C22" s="6">
        <v>44725</v>
      </c>
      <c r="D22" s="4">
        <v>574</v>
      </c>
      <c r="E22" s="4" t="str">
        <f>VLOOKUP(A22,HOP!A:L,12,0)</f>
        <v>574.00</v>
      </c>
      <c r="F22" s="4" t="str">
        <f>VLOOKUP(A22,HOP!A:C,3,0)</f>
        <v>2587240</v>
      </c>
      <c r="G22" s="4">
        <f t="shared" si="0"/>
        <v>0</v>
      </c>
      <c r="H22" s="4" t="str">
        <f t="shared" si="1"/>
        <v>，2587240</v>
      </c>
      <c r="I22" s="4" t="str">
        <f>VLOOKUP(A22,HOP!A:U,21,0)</f>
        <v>直连</v>
      </c>
    </row>
    <row r="23" s="4" customFormat="1" spans="1:9">
      <c r="A23" s="5">
        <v>18098936099</v>
      </c>
      <c r="B23" s="6">
        <v>44724</v>
      </c>
      <c r="C23" s="6">
        <v>44725</v>
      </c>
      <c r="D23" s="4">
        <v>650</v>
      </c>
      <c r="E23" s="4" t="str">
        <f>VLOOKUP(A23,HOP!A:L,12,0)</f>
        <v>650.00</v>
      </c>
      <c r="F23" s="4" t="str">
        <f>VLOOKUP(A23,HOP!A:C,3,0)</f>
        <v>2587321</v>
      </c>
      <c r="G23" s="4">
        <f t="shared" si="0"/>
        <v>0</v>
      </c>
      <c r="H23" s="4" t="str">
        <f t="shared" si="1"/>
        <v>，2587321</v>
      </c>
      <c r="I23" s="4" t="str">
        <f>VLOOKUP(A23,HOP!A:U,21,0)</f>
        <v>直连</v>
      </c>
    </row>
    <row r="24" s="4" customFormat="1" spans="1:9">
      <c r="A24" s="5">
        <v>18101855782</v>
      </c>
      <c r="B24" s="6">
        <v>44724</v>
      </c>
      <c r="C24" s="6">
        <v>44725</v>
      </c>
      <c r="D24" s="4">
        <v>198</v>
      </c>
      <c r="E24" s="4" t="str">
        <f>VLOOKUP(A24,HOP!A:L,12,0)</f>
        <v>198.00</v>
      </c>
      <c r="F24" s="4" t="str">
        <f>VLOOKUP(A24,HOP!A:C,3,0)</f>
        <v>2587467</v>
      </c>
      <c r="G24" s="4">
        <f t="shared" si="0"/>
        <v>0</v>
      </c>
      <c r="H24" s="4" t="str">
        <f t="shared" si="1"/>
        <v>，2587467</v>
      </c>
      <c r="I24" s="4" t="str">
        <f>VLOOKUP(A24,HOP!A:U,21,0)</f>
        <v>直连</v>
      </c>
    </row>
    <row r="25" s="4" customFormat="1" spans="1:9">
      <c r="A25" s="5">
        <v>18102445706</v>
      </c>
      <c r="B25" s="6">
        <v>44724</v>
      </c>
      <c r="C25" s="6">
        <v>44725</v>
      </c>
      <c r="D25" s="4">
        <v>379</v>
      </c>
      <c r="E25" s="4" t="str">
        <f>VLOOKUP(A25,HOP!A:L,12,0)</f>
        <v>379.00</v>
      </c>
      <c r="F25" s="4" t="str">
        <f>VLOOKUP(A25,HOP!A:C,3,0)</f>
        <v>2587605</v>
      </c>
      <c r="G25" s="4">
        <f t="shared" si="0"/>
        <v>0</v>
      </c>
      <c r="H25" s="4" t="str">
        <f t="shared" si="1"/>
        <v>，2587605</v>
      </c>
      <c r="I25" s="4" t="str">
        <f>VLOOKUP(A25,HOP!A:U,21,0)</f>
        <v>直连</v>
      </c>
    </row>
    <row r="26" s="4" customFormat="1" spans="1:9">
      <c r="A26" s="5">
        <v>18103688811</v>
      </c>
      <c r="B26" s="6">
        <v>44724</v>
      </c>
      <c r="C26" s="6">
        <v>44725</v>
      </c>
      <c r="D26" s="4">
        <v>357</v>
      </c>
      <c r="E26" s="4" t="str">
        <f>VLOOKUP(A26,HOP!A:L,12,0)</f>
        <v>357.00</v>
      </c>
      <c r="F26" s="4" t="str">
        <f>VLOOKUP(A26,HOP!A:C,3,0)</f>
        <v>2587989</v>
      </c>
      <c r="G26" s="4">
        <f t="shared" si="0"/>
        <v>0</v>
      </c>
      <c r="H26" s="4" t="str">
        <f t="shared" si="1"/>
        <v>，2587989</v>
      </c>
      <c r="I26" s="4" t="str">
        <f>VLOOKUP(A26,HOP!A:U,21,0)</f>
        <v>直连</v>
      </c>
    </row>
    <row r="27" s="4" customFormat="1" hidden="1" spans="1:9">
      <c r="A27" s="5">
        <v>18103962200</v>
      </c>
      <c r="B27" s="6">
        <v>44724</v>
      </c>
      <c r="C27" s="6">
        <v>44725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10">
      <c r="A28" s="5">
        <v>17885697103</v>
      </c>
      <c r="B28" s="6">
        <v>44684</v>
      </c>
      <c r="C28" s="6">
        <v>44686</v>
      </c>
      <c r="D28" s="4">
        <v>-777.01</v>
      </c>
      <c r="E28" s="4" t="e">
        <f>VLOOKUP(A28,HOP!A:L,12,0)</f>
        <v>#N/A</v>
      </c>
      <c r="F28" s="4">
        <v>2535562</v>
      </c>
      <c r="G28" s="4" t="e">
        <f t="shared" si="0"/>
        <v>#N/A</v>
      </c>
      <c r="H28" s="4" t="str">
        <f t="shared" si="1"/>
        <v>，2535562</v>
      </c>
      <c r="I28" s="4" t="e">
        <f>VLOOKUP(A28,HOP!A:U,21,0)</f>
        <v>#N/A</v>
      </c>
      <c r="J28" s="4" t="s">
        <v>179</v>
      </c>
    </row>
    <row r="29" s="4" customFormat="1" spans="1:10">
      <c r="A29" s="5">
        <v>17820408767</v>
      </c>
      <c r="B29" s="6">
        <v>44684</v>
      </c>
      <c r="C29" s="6">
        <v>44686</v>
      </c>
      <c r="D29" s="4">
        <v>-798.01</v>
      </c>
      <c r="E29" s="4" t="e">
        <f>VLOOKUP(A29,HOP!A:L,12,0)</f>
        <v>#N/A</v>
      </c>
      <c r="F29" s="4">
        <v>2517778</v>
      </c>
      <c r="G29" s="4" t="e">
        <f t="shared" si="0"/>
        <v>#N/A</v>
      </c>
      <c r="H29" s="4" t="str">
        <f t="shared" si="1"/>
        <v>，2517778</v>
      </c>
      <c r="I29" s="4" t="e">
        <f>VLOOKUP(A29,HOP!A:U,21,0)</f>
        <v>#N/A</v>
      </c>
      <c r="J29" s="4" t="s">
        <v>180</v>
      </c>
    </row>
    <row r="30" s="4" customFormat="1" spans="1:11">
      <c r="A30" s="5">
        <v>17885680064</v>
      </c>
      <c r="B30" s="6">
        <v>44684</v>
      </c>
      <c r="C30" s="6">
        <v>44685</v>
      </c>
      <c r="D30" s="4">
        <v>-188.01</v>
      </c>
      <c r="E30" s="4" t="e">
        <f>VLOOKUP(A30,HOP!A:L,12,0)</f>
        <v>#N/A</v>
      </c>
      <c r="F30" s="4">
        <v>2535556</v>
      </c>
      <c r="G30" s="4" t="e">
        <f t="shared" si="0"/>
        <v>#N/A</v>
      </c>
      <c r="H30" s="7" t="str">
        <f t="shared" si="1"/>
        <v>，2535556</v>
      </c>
      <c r="I30" s="7" t="e">
        <f>VLOOKUP(A30,HOP!A:U,21,0)</f>
        <v>#N/A</v>
      </c>
      <c r="J30" s="7" t="s">
        <v>181</v>
      </c>
      <c r="K30" s="7"/>
    </row>
    <row r="31" s="4" customFormat="1" spans="1:10">
      <c r="A31" s="5">
        <v>17971744016</v>
      </c>
      <c r="B31" s="6">
        <v>44702</v>
      </c>
      <c r="C31" s="6">
        <v>44703</v>
      </c>
      <c r="D31" s="4">
        <v>-150</v>
      </c>
      <c r="E31" s="4" t="e">
        <f>VLOOKUP(A31,HOP!A:L,12,0)</f>
        <v>#N/A</v>
      </c>
      <c r="F31" s="4">
        <v>2559038</v>
      </c>
      <c r="G31" s="4" t="e">
        <f t="shared" si="0"/>
        <v>#N/A</v>
      </c>
      <c r="H31" s="4" t="str">
        <f t="shared" si="1"/>
        <v>，2559038</v>
      </c>
      <c r="I31" s="4" t="e">
        <f>VLOOKUP(A31,HOP!A:U,21,0)</f>
        <v>#N/A</v>
      </c>
      <c r="J31" s="4" t="s">
        <v>182</v>
      </c>
    </row>
    <row r="32" s="4" customFormat="1" spans="1:10">
      <c r="A32" s="5">
        <v>17969143634</v>
      </c>
      <c r="B32" s="6">
        <v>44702</v>
      </c>
      <c r="C32" s="6">
        <v>44703</v>
      </c>
      <c r="D32" s="4">
        <v>-164</v>
      </c>
      <c r="E32" s="4" t="e">
        <f>VLOOKUP(A32,HOP!A:L,12,0)</f>
        <v>#N/A</v>
      </c>
      <c r="F32" s="4">
        <v>2558748</v>
      </c>
      <c r="G32" s="4" t="e">
        <f t="shared" si="0"/>
        <v>#N/A</v>
      </c>
      <c r="H32" s="7" t="str">
        <f t="shared" si="1"/>
        <v>，2558748</v>
      </c>
      <c r="I32" s="7" t="e">
        <f>VLOOKUP(A32,HOP!A:U,21,0)</f>
        <v>#N/A</v>
      </c>
      <c r="J32" s="7" t="s">
        <v>183</v>
      </c>
    </row>
    <row r="33" s="4" customFormat="1" spans="1:10">
      <c r="A33" s="5">
        <v>15549976185</v>
      </c>
      <c r="B33" s="6">
        <v>44637</v>
      </c>
      <c r="C33" s="6">
        <v>44640</v>
      </c>
      <c r="D33" s="4">
        <v>-1232</v>
      </c>
      <c r="E33" s="4" t="e">
        <f>VLOOKUP(A33,HOP!A:L,12,0)</f>
        <v>#N/A</v>
      </c>
      <c r="F33" s="4">
        <v>2156074</v>
      </c>
      <c r="G33" s="4" t="e">
        <f t="shared" si="0"/>
        <v>#N/A</v>
      </c>
      <c r="H33" s="7" t="str">
        <f t="shared" si="1"/>
        <v>，2156074</v>
      </c>
      <c r="I33" s="7" t="e">
        <f>VLOOKUP(A33,HOP!A:U,21,0)</f>
        <v>#N/A</v>
      </c>
      <c r="J33" s="7" t="s">
        <v>184</v>
      </c>
    </row>
    <row r="34" s="4" customFormat="1" spans="1:10">
      <c r="A34" s="5">
        <v>17865359160</v>
      </c>
      <c r="B34" s="6">
        <v>44702</v>
      </c>
      <c r="C34" s="6">
        <v>44703</v>
      </c>
      <c r="D34" s="4">
        <v>-1740</v>
      </c>
      <c r="E34" s="4" t="e">
        <f>VLOOKUP(A34,HOP!A:L,12,0)</f>
        <v>#N/A</v>
      </c>
      <c r="F34" s="4">
        <v>2529763</v>
      </c>
      <c r="G34" s="4" t="e">
        <f t="shared" si="0"/>
        <v>#N/A</v>
      </c>
      <c r="H34" s="4" t="str">
        <f t="shared" si="1"/>
        <v>，2529763</v>
      </c>
      <c r="I34" s="4" t="e">
        <f>VLOOKUP(A34,HOP!A:U,21,0)</f>
        <v>#N/A</v>
      </c>
      <c r="J34" s="4" t="s">
        <v>185</v>
      </c>
    </row>
    <row r="36" spans="4:4">
      <c r="D36" s="4">
        <f>SUM(D2:D35)</f>
        <v>31582.97</v>
      </c>
    </row>
    <row r="37" spans="4:4">
      <c r="D37" s="4" t="s">
        <v>186</v>
      </c>
    </row>
    <row r="41" spans="1:1">
      <c r="A41" s="4" t="s">
        <v>187</v>
      </c>
    </row>
    <row r="42" spans="1:1">
      <c r="A42" s="4" t="s">
        <v>188</v>
      </c>
    </row>
  </sheetData>
  <autoFilter ref="A1:X34">
    <filterColumn colId="3">
      <filters>
        <filter val="650"/>
        <filter val="-150"/>
        <filter val="-188.01"/>
        <filter val="-777.01"/>
        <filter val="-798.01"/>
        <filter val="296"/>
        <filter val="1596"/>
        <filter val="357"/>
        <filter val="997"/>
        <filter val="198"/>
        <filter val="999"/>
        <filter val="620"/>
        <filter val="-164"/>
        <filter val="826"/>
        <filter val="2430"/>
        <filter val="-1232"/>
        <filter val="12272"/>
        <filter val="574"/>
        <filter val="875"/>
        <filter val="277"/>
        <filter val="379"/>
        <filter val="879"/>
        <filter val="-1740"/>
        <filter val="282"/>
        <filter val="786"/>
        <filter val="1286"/>
        <filter val="2187"/>
        <filter val="348"/>
        <filter val="1509"/>
        <filter val="60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189</v>
      </c>
      <c r="B1" s="2" t="s">
        <v>190</v>
      </c>
      <c r="C1" s="2" t="s">
        <v>191</v>
      </c>
      <c r="D1" s="2" t="s">
        <v>192</v>
      </c>
      <c r="E1" s="2" t="s">
        <v>13</v>
      </c>
      <c r="F1" s="2" t="s">
        <v>5</v>
      </c>
      <c r="G1" s="2" t="s">
        <v>6</v>
      </c>
      <c r="H1" s="2" t="s">
        <v>193</v>
      </c>
      <c r="I1" s="2" t="s">
        <v>194</v>
      </c>
      <c r="J1" s="2" t="s">
        <v>195</v>
      </c>
      <c r="K1" s="2" t="s">
        <v>196</v>
      </c>
      <c r="L1" s="2" t="s">
        <v>197</v>
      </c>
      <c r="M1" s="2" t="s">
        <v>198</v>
      </c>
      <c r="N1" s="2" t="s">
        <v>199</v>
      </c>
      <c r="O1" s="2" t="s">
        <v>200</v>
      </c>
      <c r="P1" s="2" t="s">
        <v>201</v>
      </c>
      <c r="Q1" s="2" t="s">
        <v>202</v>
      </c>
      <c r="R1" s="2" t="s">
        <v>203</v>
      </c>
      <c r="S1" s="2" t="s">
        <v>204</v>
      </c>
      <c r="T1" s="2" t="s">
        <v>205</v>
      </c>
      <c r="U1" s="2" t="s">
        <v>206</v>
      </c>
    </row>
    <row r="2" s="1" customFormat="1" spans="1:21">
      <c r="A2" s="3">
        <v>18103688811</v>
      </c>
      <c r="B2" s="1" t="s">
        <v>207</v>
      </c>
      <c r="C2" s="1" t="s">
        <v>208</v>
      </c>
      <c r="D2" s="1" t="s">
        <v>209</v>
      </c>
      <c r="E2" s="1" t="s">
        <v>210</v>
      </c>
      <c r="F2" s="1" t="s">
        <v>207</v>
      </c>
      <c r="G2" s="1" t="s">
        <v>211</v>
      </c>
      <c r="H2" s="1" t="s">
        <v>212</v>
      </c>
      <c r="I2" s="1" t="s">
        <v>213</v>
      </c>
      <c r="J2" s="1" t="s">
        <v>30</v>
      </c>
      <c r="K2" s="1" t="s">
        <v>214</v>
      </c>
      <c r="L2" s="1" t="s">
        <v>214</v>
      </c>
      <c r="M2" s="1" t="s">
        <v>215</v>
      </c>
      <c r="N2" s="1" t="s">
        <v>215</v>
      </c>
      <c r="O2" s="1" t="s">
        <v>216</v>
      </c>
      <c r="P2" s="1" t="s">
        <v>217</v>
      </c>
      <c r="Q2" s="1" t="s">
        <v>218</v>
      </c>
      <c r="R2" s="1" t="s">
        <v>219</v>
      </c>
      <c r="S2" s="1" t="s">
        <v>220</v>
      </c>
      <c r="T2" s="1" t="s">
        <v>221</v>
      </c>
      <c r="U2" s="1" t="s">
        <v>222</v>
      </c>
    </row>
    <row r="3" s="1" customFormat="1" spans="1:21">
      <c r="A3" s="3">
        <v>18102445706</v>
      </c>
      <c r="B3" s="1" t="s">
        <v>207</v>
      </c>
      <c r="C3" s="1" t="s">
        <v>223</v>
      </c>
      <c r="D3" s="1" t="s">
        <v>224</v>
      </c>
      <c r="E3" s="1" t="s">
        <v>225</v>
      </c>
      <c r="F3" s="1" t="s">
        <v>207</v>
      </c>
      <c r="G3" s="1" t="s">
        <v>211</v>
      </c>
      <c r="H3" s="1" t="s">
        <v>212</v>
      </c>
      <c r="I3" s="1" t="s">
        <v>226</v>
      </c>
      <c r="J3" s="1" t="s">
        <v>30</v>
      </c>
      <c r="K3" s="1" t="s">
        <v>227</v>
      </c>
      <c r="L3" s="1" t="s">
        <v>227</v>
      </c>
      <c r="M3" s="1" t="s">
        <v>215</v>
      </c>
      <c r="N3" s="1" t="s">
        <v>215</v>
      </c>
      <c r="O3" s="1" t="s">
        <v>216</v>
      </c>
      <c r="P3" s="1" t="s">
        <v>217</v>
      </c>
      <c r="Q3" s="1" t="s">
        <v>218</v>
      </c>
      <c r="R3" s="1" t="s">
        <v>228</v>
      </c>
      <c r="S3" s="1" t="s">
        <v>220</v>
      </c>
      <c r="T3" s="1" t="s">
        <v>221</v>
      </c>
      <c r="U3" s="1" t="s">
        <v>222</v>
      </c>
    </row>
    <row r="4" s="1" customFormat="1" spans="1:21">
      <c r="A4" s="3">
        <v>18101855782</v>
      </c>
      <c r="B4" s="1" t="s">
        <v>207</v>
      </c>
      <c r="C4" s="1" t="s">
        <v>229</v>
      </c>
      <c r="D4" s="1" t="s">
        <v>230</v>
      </c>
      <c r="E4" s="1" t="s">
        <v>231</v>
      </c>
      <c r="F4" s="1" t="s">
        <v>207</v>
      </c>
      <c r="G4" s="1" t="s">
        <v>211</v>
      </c>
      <c r="H4" s="1" t="s">
        <v>212</v>
      </c>
      <c r="I4" s="1" t="s">
        <v>232</v>
      </c>
      <c r="J4" s="1" t="s">
        <v>30</v>
      </c>
      <c r="K4" s="1" t="s">
        <v>233</v>
      </c>
      <c r="L4" s="1" t="s">
        <v>233</v>
      </c>
      <c r="M4" s="1" t="s">
        <v>215</v>
      </c>
      <c r="N4" s="1" t="s">
        <v>215</v>
      </c>
      <c r="O4" s="1" t="s">
        <v>216</v>
      </c>
      <c r="P4" s="1" t="s">
        <v>217</v>
      </c>
      <c r="Q4" s="1" t="s">
        <v>218</v>
      </c>
      <c r="R4" s="1" t="s">
        <v>234</v>
      </c>
      <c r="S4" s="1" t="s">
        <v>220</v>
      </c>
      <c r="T4" s="1" t="s">
        <v>221</v>
      </c>
      <c r="U4" s="1" t="s">
        <v>222</v>
      </c>
    </row>
    <row r="5" s="1" customFormat="1" spans="1:21">
      <c r="A5" s="3">
        <v>18098936099</v>
      </c>
      <c r="B5" s="1" t="s">
        <v>207</v>
      </c>
      <c r="C5" s="1" t="s">
        <v>235</v>
      </c>
      <c r="D5" s="1" t="s">
        <v>236</v>
      </c>
      <c r="E5" s="1" t="s">
        <v>237</v>
      </c>
      <c r="F5" s="1" t="s">
        <v>207</v>
      </c>
      <c r="G5" s="1" t="s">
        <v>211</v>
      </c>
      <c r="H5" s="1" t="s">
        <v>212</v>
      </c>
      <c r="I5" s="1" t="s">
        <v>238</v>
      </c>
      <c r="J5" s="1" t="s">
        <v>30</v>
      </c>
      <c r="K5" s="1" t="s">
        <v>239</v>
      </c>
      <c r="L5" s="1" t="s">
        <v>239</v>
      </c>
      <c r="M5" s="1" t="s">
        <v>215</v>
      </c>
      <c r="N5" s="1" t="s">
        <v>215</v>
      </c>
      <c r="O5" s="1" t="s">
        <v>216</v>
      </c>
      <c r="P5" s="1" t="s">
        <v>217</v>
      </c>
      <c r="Q5" s="1" t="s">
        <v>218</v>
      </c>
      <c r="R5" s="1" t="s">
        <v>240</v>
      </c>
      <c r="S5" s="1" t="s">
        <v>220</v>
      </c>
      <c r="T5" s="1" t="s">
        <v>221</v>
      </c>
      <c r="U5" s="1" t="s">
        <v>222</v>
      </c>
    </row>
    <row r="6" s="1" customFormat="1" spans="1:21">
      <c r="A6" s="3">
        <v>18098726725</v>
      </c>
      <c r="B6" s="1" t="s">
        <v>207</v>
      </c>
      <c r="C6" s="1" t="s">
        <v>241</v>
      </c>
      <c r="D6" s="1" t="s">
        <v>242</v>
      </c>
      <c r="E6" s="1" t="s">
        <v>243</v>
      </c>
      <c r="F6" s="1" t="s">
        <v>207</v>
      </c>
      <c r="G6" s="1" t="s">
        <v>211</v>
      </c>
      <c r="H6" s="1" t="s">
        <v>212</v>
      </c>
      <c r="I6" s="1" t="s">
        <v>244</v>
      </c>
      <c r="J6" s="1" t="s">
        <v>30</v>
      </c>
      <c r="K6" s="1" t="s">
        <v>245</v>
      </c>
      <c r="L6" s="1" t="s">
        <v>245</v>
      </c>
      <c r="M6" s="1" t="s">
        <v>215</v>
      </c>
      <c r="N6" s="1" t="s">
        <v>215</v>
      </c>
      <c r="O6" s="1" t="s">
        <v>216</v>
      </c>
      <c r="P6" s="1" t="s">
        <v>217</v>
      </c>
      <c r="Q6" s="1" t="s">
        <v>218</v>
      </c>
      <c r="R6" s="1" t="s">
        <v>246</v>
      </c>
      <c r="S6" s="1" t="s">
        <v>220</v>
      </c>
      <c r="T6" s="1" t="s">
        <v>221</v>
      </c>
      <c r="U6" s="1" t="s">
        <v>222</v>
      </c>
    </row>
    <row r="7" s="1" customFormat="1" spans="1:21">
      <c r="A7" s="3">
        <v>18098424904</v>
      </c>
      <c r="B7" s="1" t="s">
        <v>207</v>
      </c>
      <c r="C7" s="1" t="s">
        <v>247</v>
      </c>
      <c r="D7" s="1" t="s">
        <v>248</v>
      </c>
      <c r="E7" s="1" t="s">
        <v>249</v>
      </c>
      <c r="F7" s="1" t="s">
        <v>207</v>
      </c>
      <c r="G7" s="1" t="s">
        <v>211</v>
      </c>
      <c r="H7" s="1" t="s">
        <v>212</v>
      </c>
      <c r="I7" s="1" t="s">
        <v>250</v>
      </c>
      <c r="J7" s="1" t="s">
        <v>30</v>
      </c>
      <c r="K7" s="1" t="s">
        <v>251</v>
      </c>
      <c r="L7" s="1" t="s">
        <v>251</v>
      </c>
      <c r="M7" s="1" t="s">
        <v>215</v>
      </c>
      <c r="N7" s="1" t="s">
        <v>215</v>
      </c>
      <c r="O7" s="1" t="s">
        <v>216</v>
      </c>
      <c r="P7" s="1" t="s">
        <v>217</v>
      </c>
      <c r="Q7" s="1" t="s">
        <v>218</v>
      </c>
      <c r="R7" s="1" t="s">
        <v>252</v>
      </c>
      <c r="S7" s="1" t="s">
        <v>220</v>
      </c>
      <c r="T7" s="1" t="s">
        <v>221</v>
      </c>
      <c r="U7" s="1" t="s">
        <v>222</v>
      </c>
    </row>
    <row r="8" s="1" customFormat="1" spans="1:21">
      <c r="A8" s="3">
        <v>18098307566</v>
      </c>
      <c r="B8" s="1" t="s">
        <v>207</v>
      </c>
      <c r="C8" s="1" t="s">
        <v>253</v>
      </c>
      <c r="D8" s="1" t="s">
        <v>254</v>
      </c>
      <c r="E8" s="1" t="s">
        <v>255</v>
      </c>
      <c r="F8" s="1" t="s">
        <v>207</v>
      </c>
      <c r="G8" s="1" t="s">
        <v>211</v>
      </c>
      <c r="H8" s="1" t="s">
        <v>212</v>
      </c>
      <c r="I8" s="1" t="s">
        <v>256</v>
      </c>
      <c r="J8" s="1" t="s">
        <v>30</v>
      </c>
      <c r="K8" s="1" t="s">
        <v>257</v>
      </c>
      <c r="L8" s="1" t="s">
        <v>257</v>
      </c>
      <c r="M8" s="1" t="s">
        <v>215</v>
      </c>
      <c r="N8" s="1" t="s">
        <v>215</v>
      </c>
      <c r="O8" s="1" t="s">
        <v>216</v>
      </c>
      <c r="P8" s="1" t="s">
        <v>217</v>
      </c>
      <c r="Q8" s="1" t="s">
        <v>218</v>
      </c>
      <c r="R8" s="1" t="s">
        <v>258</v>
      </c>
      <c r="S8" s="1" t="s">
        <v>220</v>
      </c>
      <c r="T8" s="1" t="s">
        <v>221</v>
      </c>
      <c r="U8" s="1" t="s">
        <v>222</v>
      </c>
    </row>
    <row r="9" s="1" customFormat="1" spans="1:21">
      <c r="A9" s="3">
        <v>18094026656</v>
      </c>
      <c r="B9" s="1" t="s">
        <v>259</v>
      </c>
      <c r="C9" s="1" t="s">
        <v>260</v>
      </c>
      <c r="D9" s="1" t="s">
        <v>261</v>
      </c>
      <c r="E9" s="1" t="s">
        <v>262</v>
      </c>
      <c r="F9" s="1" t="s">
        <v>207</v>
      </c>
      <c r="G9" s="1" t="s">
        <v>211</v>
      </c>
      <c r="H9" s="1" t="s">
        <v>212</v>
      </c>
      <c r="I9" s="1" t="s">
        <v>263</v>
      </c>
      <c r="J9" s="1" t="s">
        <v>30</v>
      </c>
      <c r="K9" s="1" t="s">
        <v>264</v>
      </c>
      <c r="L9" s="1" t="s">
        <v>264</v>
      </c>
      <c r="M9" s="1" t="s">
        <v>215</v>
      </c>
      <c r="N9" s="1" t="s">
        <v>215</v>
      </c>
      <c r="O9" s="1" t="s">
        <v>216</v>
      </c>
      <c r="P9" s="1" t="s">
        <v>217</v>
      </c>
      <c r="Q9" s="1" t="s">
        <v>218</v>
      </c>
      <c r="R9" s="1" t="s">
        <v>265</v>
      </c>
      <c r="S9" s="1" t="s">
        <v>220</v>
      </c>
      <c r="T9" s="1" t="s">
        <v>221</v>
      </c>
      <c r="U9" s="1" t="s">
        <v>222</v>
      </c>
    </row>
    <row r="10" s="1" customFormat="1" spans="1:21">
      <c r="A10" s="3">
        <v>18093283275</v>
      </c>
      <c r="B10" s="1" t="s">
        <v>259</v>
      </c>
      <c r="C10" s="1" t="s">
        <v>266</v>
      </c>
      <c r="D10" s="1" t="s">
        <v>267</v>
      </c>
      <c r="E10" s="1" t="s">
        <v>268</v>
      </c>
      <c r="F10" s="1" t="s">
        <v>207</v>
      </c>
      <c r="G10" s="1" t="s">
        <v>211</v>
      </c>
      <c r="H10" s="1" t="s">
        <v>212</v>
      </c>
      <c r="I10" s="1" t="s">
        <v>269</v>
      </c>
      <c r="J10" s="1" t="s">
        <v>30</v>
      </c>
      <c r="K10" s="1" t="s">
        <v>270</v>
      </c>
      <c r="L10" s="1" t="s">
        <v>270</v>
      </c>
      <c r="M10" s="1" t="s">
        <v>215</v>
      </c>
      <c r="N10" s="1" t="s">
        <v>215</v>
      </c>
      <c r="O10" s="1" t="s">
        <v>216</v>
      </c>
      <c r="P10" s="1" t="s">
        <v>217</v>
      </c>
      <c r="Q10" s="1" t="s">
        <v>218</v>
      </c>
      <c r="R10" s="1" t="s">
        <v>271</v>
      </c>
      <c r="S10" s="1" t="s">
        <v>220</v>
      </c>
      <c r="T10" s="1" t="s">
        <v>221</v>
      </c>
      <c r="U10" s="1" t="s">
        <v>222</v>
      </c>
    </row>
    <row r="11" s="1" customFormat="1" spans="1:21">
      <c r="A11" s="3">
        <v>18088742270</v>
      </c>
      <c r="B11" s="1" t="s">
        <v>272</v>
      </c>
      <c r="C11" s="1" t="s">
        <v>273</v>
      </c>
      <c r="D11" s="1" t="s">
        <v>274</v>
      </c>
      <c r="E11" s="1" t="s">
        <v>275</v>
      </c>
      <c r="F11" s="1" t="s">
        <v>207</v>
      </c>
      <c r="G11" s="1" t="s">
        <v>211</v>
      </c>
      <c r="H11" s="1" t="s">
        <v>212</v>
      </c>
      <c r="I11" s="1" t="s">
        <v>276</v>
      </c>
      <c r="J11" s="1" t="s">
        <v>30</v>
      </c>
      <c r="K11" s="1" t="s">
        <v>277</v>
      </c>
      <c r="L11" s="1" t="s">
        <v>277</v>
      </c>
      <c r="M11" s="1" t="s">
        <v>215</v>
      </c>
      <c r="N11" s="1" t="s">
        <v>215</v>
      </c>
      <c r="O11" s="1" t="s">
        <v>216</v>
      </c>
      <c r="P11" s="1" t="s">
        <v>217</v>
      </c>
      <c r="Q11" s="1" t="s">
        <v>218</v>
      </c>
      <c r="R11" s="1" t="s">
        <v>278</v>
      </c>
      <c r="S11" s="1" t="s">
        <v>220</v>
      </c>
      <c r="T11" s="1" t="s">
        <v>221</v>
      </c>
      <c r="U11" s="1" t="s">
        <v>222</v>
      </c>
    </row>
    <row r="12" s="1" customFormat="1" spans="1:21">
      <c r="A12" s="3">
        <v>18087979021</v>
      </c>
      <c r="B12" s="1" t="s">
        <v>272</v>
      </c>
      <c r="C12" s="1" t="s">
        <v>279</v>
      </c>
      <c r="D12" s="1" t="s">
        <v>280</v>
      </c>
      <c r="E12" s="1" t="s">
        <v>281</v>
      </c>
      <c r="F12" s="1" t="s">
        <v>272</v>
      </c>
      <c r="G12" s="1" t="s">
        <v>211</v>
      </c>
      <c r="H12" s="1" t="s">
        <v>212</v>
      </c>
      <c r="I12" s="1" t="s">
        <v>282</v>
      </c>
      <c r="J12" s="1" t="s">
        <v>30</v>
      </c>
      <c r="K12" s="1" t="s">
        <v>283</v>
      </c>
      <c r="L12" s="1" t="s">
        <v>283</v>
      </c>
      <c r="M12" s="1" t="s">
        <v>215</v>
      </c>
      <c r="N12" s="1" t="s">
        <v>215</v>
      </c>
      <c r="O12" s="1" t="s">
        <v>216</v>
      </c>
      <c r="P12" s="1" t="s">
        <v>217</v>
      </c>
      <c r="Q12" s="1" t="s">
        <v>218</v>
      </c>
      <c r="R12" s="1" t="s">
        <v>284</v>
      </c>
      <c r="S12" s="1" t="s">
        <v>220</v>
      </c>
      <c r="T12" s="1" t="s">
        <v>221</v>
      </c>
      <c r="U12" s="1" t="s">
        <v>222</v>
      </c>
    </row>
    <row r="13" s="1" customFormat="1" spans="1:21">
      <c r="A13" s="3">
        <v>18081279658</v>
      </c>
      <c r="B13" s="1" t="s">
        <v>285</v>
      </c>
      <c r="C13" s="1" t="s">
        <v>286</v>
      </c>
      <c r="D13" s="1" t="s">
        <v>287</v>
      </c>
      <c r="E13" s="1" t="s">
        <v>288</v>
      </c>
      <c r="F13" s="1" t="s">
        <v>259</v>
      </c>
      <c r="G13" s="1" t="s">
        <v>211</v>
      </c>
      <c r="H13" s="1" t="s">
        <v>212</v>
      </c>
      <c r="I13" s="1" t="s">
        <v>289</v>
      </c>
      <c r="J13" s="1" t="s">
        <v>30</v>
      </c>
      <c r="K13" s="1" t="s">
        <v>290</v>
      </c>
      <c r="L13" s="1" t="s">
        <v>290</v>
      </c>
      <c r="M13" s="1" t="s">
        <v>215</v>
      </c>
      <c r="N13" s="1" t="s">
        <v>215</v>
      </c>
      <c r="O13" s="1" t="s">
        <v>216</v>
      </c>
      <c r="P13" s="1" t="s">
        <v>217</v>
      </c>
      <c r="Q13" s="1" t="s">
        <v>218</v>
      </c>
      <c r="R13" s="1" t="s">
        <v>291</v>
      </c>
      <c r="S13" s="1" t="s">
        <v>220</v>
      </c>
      <c r="T13" s="1" t="s">
        <v>221</v>
      </c>
      <c r="U13" s="1" t="s">
        <v>222</v>
      </c>
    </row>
    <row r="14" s="1" customFormat="1" spans="1:21">
      <c r="A14" s="3">
        <v>18079817104</v>
      </c>
      <c r="B14" s="1" t="s">
        <v>285</v>
      </c>
      <c r="C14" s="1" t="s">
        <v>292</v>
      </c>
      <c r="D14" s="1" t="s">
        <v>293</v>
      </c>
      <c r="E14" s="1" t="s">
        <v>294</v>
      </c>
      <c r="F14" s="1" t="s">
        <v>272</v>
      </c>
      <c r="G14" s="1" t="s">
        <v>211</v>
      </c>
      <c r="H14" s="1" t="s">
        <v>212</v>
      </c>
      <c r="I14" s="1" t="s">
        <v>295</v>
      </c>
      <c r="J14" s="1" t="s">
        <v>30</v>
      </c>
      <c r="K14" s="1" t="s">
        <v>296</v>
      </c>
      <c r="L14" s="1" t="s">
        <v>296</v>
      </c>
      <c r="M14" s="1" t="s">
        <v>215</v>
      </c>
      <c r="N14" s="1" t="s">
        <v>215</v>
      </c>
      <c r="O14" s="1" t="s">
        <v>216</v>
      </c>
      <c r="P14" s="1" t="s">
        <v>217</v>
      </c>
      <c r="Q14" s="1" t="s">
        <v>218</v>
      </c>
      <c r="R14" s="1" t="s">
        <v>297</v>
      </c>
      <c r="S14" s="1" t="s">
        <v>220</v>
      </c>
      <c r="T14" s="1" t="s">
        <v>221</v>
      </c>
      <c r="U14" s="1" t="s">
        <v>222</v>
      </c>
    </row>
    <row r="15" s="1" customFormat="1" spans="1:21">
      <c r="A15" s="3">
        <v>18076993161</v>
      </c>
      <c r="B15" s="1" t="s">
        <v>285</v>
      </c>
      <c r="C15" s="1" t="s">
        <v>298</v>
      </c>
      <c r="D15" s="1" t="s">
        <v>299</v>
      </c>
      <c r="E15" s="1" t="s">
        <v>300</v>
      </c>
      <c r="F15" s="1" t="s">
        <v>259</v>
      </c>
      <c r="G15" s="1" t="s">
        <v>211</v>
      </c>
      <c r="H15" s="1" t="s">
        <v>212</v>
      </c>
      <c r="I15" s="1" t="s">
        <v>301</v>
      </c>
      <c r="J15" s="1" t="s">
        <v>30</v>
      </c>
      <c r="K15" s="1" t="s">
        <v>302</v>
      </c>
      <c r="L15" s="1" t="s">
        <v>302</v>
      </c>
      <c r="M15" s="1" t="s">
        <v>215</v>
      </c>
      <c r="N15" s="1" t="s">
        <v>215</v>
      </c>
      <c r="O15" s="1" t="s">
        <v>216</v>
      </c>
      <c r="P15" s="1" t="s">
        <v>217</v>
      </c>
      <c r="Q15" s="1" t="s">
        <v>218</v>
      </c>
      <c r="R15" s="1" t="s">
        <v>303</v>
      </c>
      <c r="S15" s="1" t="s">
        <v>220</v>
      </c>
      <c r="T15" s="1" t="s">
        <v>221</v>
      </c>
      <c r="U15" s="1" t="s">
        <v>222</v>
      </c>
    </row>
    <row r="16" s="1" customFormat="1" spans="1:21">
      <c r="A16" s="3">
        <v>18071687774</v>
      </c>
      <c r="B16" s="1" t="s">
        <v>304</v>
      </c>
      <c r="C16" s="1" t="s">
        <v>305</v>
      </c>
      <c r="D16" s="1" t="s">
        <v>306</v>
      </c>
      <c r="E16" s="1" t="s">
        <v>307</v>
      </c>
      <c r="F16" s="1" t="s">
        <v>272</v>
      </c>
      <c r="G16" s="1" t="s">
        <v>211</v>
      </c>
      <c r="H16" s="1" t="s">
        <v>212</v>
      </c>
      <c r="I16" s="1" t="s">
        <v>308</v>
      </c>
      <c r="J16" s="1" t="s">
        <v>30</v>
      </c>
      <c r="K16" s="1" t="s">
        <v>309</v>
      </c>
      <c r="L16" s="1" t="s">
        <v>309</v>
      </c>
      <c r="M16" s="1" t="s">
        <v>215</v>
      </c>
      <c r="N16" s="1" t="s">
        <v>215</v>
      </c>
      <c r="O16" s="1" t="s">
        <v>216</v>
      </c>
      <c r="P16" s="1" t="s">
        <v>217</v>
      </c>
      <c r="Q16" s="1" t="s">
        <v>218</v>
      </c>
      <c r="R16" s="1" t="s">
        <v>310</v>
      </c>
      <c r="S16" s="1" t="s">
        <v>220</v>
      </c>
      <c r="T16" s="1" t="s">
        <v>221</v>
      </c>
      <c r="U16" s="1" t="s">
        <v>222</v>
      </c>
    </row>
    <row r="17" s="1" customFormat="1" spans="1:21">
      <c r="A17" s="3">
        <v>18066017605</v>
      </c>
      <c r="B17" s="1" t="s">
        <v>311</v>
      </c>
      <c r="C17" s="1" t="s">
        <v>312</v>
      </c>
      <c r="D17" s="1" t="s">
        <v>313</v>
      </c>
      <c r="E17" s="1" t="s">
        <v>314</v>
      </c>
      <c r="F17" s="1" t="s">
        <v>207</v>
      </c>
      <c r="G17" s="1" t="s">
        <v>211</v>
      </c>
      <c r="H17" s="1" t="s">
        <v>212</v>
      </c>
      <c r="I17" s="1" t="s">
        <v>315</v>
      </c>
      <c r="J17" s="1" t="s">
        <v>30</v>
      </c>
      <c r="K17" s="1" t="s">
        <v>316</v>
      </c>
      <c r="L17" s="1" t="s">
        <v>316</v>
      </c>
      <c r="M17" s="1" t="s">
        <v>215</v>
      </c>
      <c r="N17" s="1" t="s">
        <v>215</v>
      </c>
      <c r="O17" s="1" t="s">
        <v>216</v>
      </c>
      <c r="P17" s="1" t="s">
        <v>217</v>
      </c>
      <c r="Q17" s="1" t="s">
        <v>218</v>
      </c>
      <c r="R17" s="1" t="s">
        <v>317</v>
      </c>
      <c r="S17" s="1" t="s">
        <v>220</v>
      </c>
      <c r="T17" s="1" t="s">
        <v>221</v>
      </c>
      <c r="U17" s="1" t="s">
        <v>222</v>
      </c>
    </row>
    <row r="18" s="1" customFormat="1" spans="1:21">
      <c r="A18" s="3">
        <v>18056335866</v>
      </c>
      <c r="B18" s="1" t="s">
        <v>318</v>
      </c>
      <c r="C18" s="1" t="s">
        <v>319</v>
      </c>
      <c r="D18" s="1" t="s">
        <v>320</v>
      </c>
      <c r="E18" s="1" t="s">
        <v>321</v>
      </c>
      <c r="F18" s="1" t="s">
        <v>207</v>
      </c>
      <c r="G18" s="1" t="s">
        <v>211</v>
      </c>
      <c r="H18" s="1" t="s">
        <v>212</v>
      </c>
      <c r="I18" s="1" t="s">
        <v>322</v>
      </c>
      <c r="J18" s="1" t="s">
        <v>30</v>
      </c>
      <c r="K18" s="1" t="s">
        <v>323</v>
      </c>
      <c r="L18" s="1" t="s">
        <v>323</v>
      </c>
      <c r="M18" s="1" t="s">
        <v>215</v>
      </c>
      <c r="N18" s="1" t="s">
        <v>215</v>
      </c>
      <c r="O18" s="1" t="s">
        <v>216</v>
      </c>
      <c r="P18" s="1" t="s">
        <v>217</v>
      </c>
      <c r="Q18" s="1" t="s">
        <v>218</v>
      </c>
      <c r="R18" s="1" t="s">
        <v>324</v>
      </c>
      <c r="S18" s="1" t="s">
        <v>220</v>
      </c>
      <c r="T18" s="1" t="s">
        <v>221</v>
      </c>
      <c r="U18" s="1" t="s">
        <v>222</v>
      </c>
    </row>
    <row r="19" s="1" customFormat="1" spans="1:21">
      <c r="A19" s="3">
        <v>18056141493</v>
      </c>
      <c r="B19" s="1" t="s">
        <v>318</v>
      </c>
      <c r="C19" s="1" t="s">
        <v>325</v>
      </c>
      <c r="D19" s="1" t="s">
        <v>326</v>
      </c>
      <c r="E19" s="1" t="s">
        <v>327</v>
      </c>
      <c r="F19" s="1" t="s">
        <v>318</v>
      </c>
      <c r="G19" s="1" t="s">
        <v>211</v>
      </c>
      <c r="H19" s="1" t="s">
        <v>212</v>
      </c>
      <c r="I19" s="1" t="s">
        <v>328</v>
      </c>
      <c r="J19" s="1" t="s">
        <v>30</v>
      </c>
      <c r="K19" s="1" t="s">
        <v>329</v>
      </c>
      <c r="L19" s="1" t="s">
        <v>329</v>
      </c>
      <c r="M19" s="1" t="s">
        <v>215</v>
      </c>
      <c r="N19" s="1" t="s">
        <v>215</v>
      </c>
      <c r="O19" s="1" t="s">
        <v>216</v>
      </c>
      <c r="P19" s="1" t="s">
        <v>217</v>
      </c>
      <c r="Q19" s="1" t="s">
        <v>218</v>
      </c>
      <c r="R19" s="1" t="s">
        <v>330</v>
      </c>
      <c r="S19" s="1" t="s">
        <v>220</v>
      </c>
      <c r="T19" s="1" t="s">
        <v>221</v>
      </c>
      <c r="U19" s="1" t="s">
        <v>222</v>
      </c>
    </row>
    <row r="20" s="1" customFormat="1" spans="1:21">
      <c r="A20" s="3">
        <v>18043252456</v>
      </c>
      <c r="B20" s="1" t="s">
        <v>331</v>
      </c>
      <c r="C20" s="1" t="s">
        <v>332</v>
      </c>
      <c r="D20" s="1" t="s">
        <v>333</v>
      </c>
      <c r="E20" s="1" t="s">
        <v>334</v>
      </c>
      <c r="F20" s="1" t="s">
        <v>272</v>
      </c>
      <c r="G20" s="1" t="s">
        <v>211</v>
      </c>
      <c r="H20" s="1" t="s">
        <v>212</v>
      </c>
      <c r="I20" s="1" t="s">
        <v>335</v>
      </c>
      <c r="J20" s="1" t="s">
        <v>30</v>
      </c>
      <c r="K20" s="1" t="s">
        <v>336</v>
      </c>
      <c r="L20" s="1" t="s">
        <v>336</v>
      </c>
      <c r="M20" s="1" t="s">
        <v>215</v>
      </c>
      <c r="N20" s="1" t="s">
        <v>215</v>
      </c>
      <c r="O20" s="1" t="s">
        <v>216</v>
      </c>
      <c r="P20" s="1" t="s">
        <v>217</v>
      </c>
      <c r="Q20" s="1" t="s">
        <v>218</v>
      </c>
      <c r="R20" s="1" t="s">
        <v>337</v>
      </c>
      <c r="S20" s="1" t="s">
        <v>220</v>
      </c>
      <c r="T20" s="1" t="s">
        <v>221</v>
      </c>
      <c r="U20" s="1" t="s">
        <v>222</v>
      </c>
    </row>
    <row r="21" s="1" customFormat="1" spans="1:21">
      <c r="A21" s="3">
        <v>17955595778</v>
      </c>
      <c r="B21" s="1" t="s">
        <v>338</v>
      </c>
      <c r="C21" s="1" t="s">
        <v>339</v>
      </c>
      <c r="D21" s="1" t="s">
        <v>340</v>
      </c>
      <c r="E21" s="1" t="s">
        <v>341</v>
      </c>
      <c r="F21" s="1" t="s">
        <v>207</v>
      </c>
      <c r="G21" s="1" t="s">
        <v>211</v>
      </c>
      <c r="H21" s="1" t="s">
        <v>212</v>
      </c>
      <c r="I21" s="1" t="s">
        <v>342</v>
      </c>
      <c r="J21" s="1" t="s">
        <v>30</v>
      </c>
      <c r="K21" s="1" t="s">
        <v>343</v>
      </c>
      <c r="L21" s="1" t="s">
        <v>343</v>
      </c>
      <c r="M21" s="1" t="s">
        <v>215</v>
      </c>
      <c r="N21" s="1" t="s">
        <v>215</v>
      </c>
      <c r="O21" s="1" t="s">
        <v>216</v>
      </c>
      <c r="P21" s="1" t="s">
        <v>217</v>
      </c>
      <c r="Q21" s="1" t="s">
        <v>218</v>
      </c>
      <c r="R21" s="1" t="s">
        <v>344</v>
      </c>
      <c r="S21" s="1" t="s">
        <v>220</v>
      </c>
      <c r="T21" s="1" t="s">
        <v>221</v>
      </c>
      <c r="U21" s="1" t="s">
        <v>222</v>
      </c>
    </row>
    <row r="22" s="1" customFormat="1" spans="1:21">
      <c r="A22" s="3">
        <v>17949790975</v>
      </c>
      <c r="B22" s="1" t="s">
        <v>345</v>
      </c>
      <c r="C22" s="1" t="s">
        <v>346</v>
      </c>
      <c r="D22" s="1" t="s">
        <v>347</v>
      </c>
      <c r="E22" s="1" t="s">
        <v>348</v>
      </c>
      <c r="F22" s="1" t="s">
        <v>207</v>
      </c>
      <c r="G22" s="1" t="s">
        <v>211</v>
      </c>
      <c r="H22" s="1" t="s">
        <v>212</v>
      </c>
      <c r="I22" s="1" t="s">
        <v>349</v>
      </c>
      <c r="J22" s="1" t="s">
        <v>30</v>
      </c>
      <c r="K22" s="1" t="s">
        <v>350</v>
      </c>
      <c r="L22" s="1" t="s">
        <v>350</v>
      </c>
      <c r="M22" s="1" t="s">
        <v>215</v>
      </c>
      <c r="N22" s="1" t="s">
        <v>215</v>
      </c>
      <c r="O22" s="1" t="s">
        <v>216</v>
      </c>
      <c r="P22" s="1" t="s">
        <v>217</v>
      </c>
      <c r="Q22" s="1" t="s">
        <v>218</v>
      </c>
      <c r="R22" s="1" t="s">
        <v>351</v>
      </c>
      <c r="S22" s="1" t="s">
        <v>220</v>
      </c>
      <c r="T22" s="1" t="s">
        <v>221</v>
      </c>
      <c r="U22" s="1" t="s">
        <v>222</v>
      </c>
    </row>
    <row r="23" s="1" customFormat="1" spans="1:21">
      <c r="A23" s="3">
        <v>17939234319</v>
      </c>
      <c r="B23" s="1" t="s">
        <v>352</v>
      </c>
      <c r="C23" s="1" t="s">
        <v>353</v>
      </c>
      <c r="D23" s="1" t="s">
        <v>354</v>
      </c>
      <c r="E23" s="1" t="s">
        <v>355</v>
      </c>
      <c r="F23" s="1" t="s">
        <v>272</v>
      </c>
      <c r="G23" s="1" t="s">
        <v>211</v>
      </c>
      <c r="H23" s="1" t="s">
        <v>212</v>
      </c>
      <c r="I23" s="1" t="s">
        <v>356</v>
      </c>
      <c r="J23" s="1" t="s">
        <v>30</v>
      </c>
      <c r="K23" s="1" t="s">
        <v>357</v>
      </c>
      <c r="L23" s="1" t="s">
        <v>357</v>
      </c>
      <c r="M23" s="1" t="s">
        <v>215</v>
      </c>
      <c r="N23" s="1" t="s">
        <v>215</v>
      </c>
      <c r="O23" s="1" t="s">
        <v>216</v>
      </c>
      <c r="P23" s="1" t="s">
        <v>217</v>
      </c>
      <c r="Q23" s="1" t="s">
        <v>218</v>
      </c>
      <c r="R23" s="1" t="s">
        <v>358</v>
      </c>
      <c r="S23" s="1" t="s">
        <v>220</v>
      </c>
      <c r="T23" s="1" t="s">
        <v>221</v>
      </c>
      <c r="U23" s="1" t="s">
        <v>222</v>
      </c>
    </row>
    <row r="24" s="1" customFormat="1" spans="1:21">
      <c r="A24" s="3">
        <v>17944896846</v>
      </c>
      <c r="B24" s="1" t="s">
        <v>359</v>
      </c>
      <c r="C24" s="1" t="s">
        <v>360</v>
      </c>
      <c r="D24" s="1" t="s">
        <v>361</v>
      </c>
      <c r="E24" s="1" t="s">
        <v>362</v>
      </c>
      <c r="F24" s="1" t="s">
        <v>207</v>
      </c>
      <c r="G24" s="1" t="s">
        <v>211</v>
      </c>
      <c r="H24" s="1" t="s">
        <v>212</v>
      </c>
      <c r="I24" s="1" t="s">
        <v>363</v>
      </c>
      <c r="J24" s="1" t="s">
        <v>30</v>
      </c>
      <c r="K24" s="1" t="s">
        <v>364</v>
      </c>
      <c r="L24" s="1" t="s">
        <v>364</v>
      </c>
      <c r="M24" s="1" t="s">
        <v>215</v>
      </c>
      <c r="N24" s="1" t="s">
        <v>215</v>
      </c>
      <c r="O24" s="1" t="s">
        <v>216</v>
      </c>
      <c r="P24" s="1" t="s">
        <v>217</v>
      </c>
      <c r="Q24" s="1" t="s">
        <v>218</v>
      </c>
      <c r="R24" s="1" t="s">
        <v>365</v>
      </c>
      <c r="S24" s="1" t="s">
        <v>220</v>
      </c>
      <c r="T24" s="1" t="s">
        <v>221</v>
      </c>
      <c r="U24" s="1" t="s">
        <v>222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2022-06-16T01:40:48Z</dcterms:created>
  <dcterms:modified xsi:type="dcterms:W3CDTF">2022-06-16T02:51:13Z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35E061410F9F4C0D8769EB4F19DB3655</vt:lpwstr>
  </property>
  <property fmtid="{D5CDD505-2E9C-101B-9397-08002B2CF9AE}" pid="3" name="KSOProductBuildVer">
    <vt:lpwstr>2052-11.1.0.11805</vt:lpwstr>
  </property>
</Properties>
</file>