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<sst xmlns="http://schemas.openxmlformats.org/spreadsheetml/2006/main" count="672" uniqueCount="252">
  <si>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</si>
  <si>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</si>
  <si>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</si>
  <si>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</si>
  <si>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</si>
  <si>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</si>
  <si>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</si>
  <si>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</si>
  <si>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</si>
  <si>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</si>
  <si>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</si>
  <si>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</si>
  <si>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</si>
  <si>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</si>
  <si>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</si>
  <si>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</si>
  <si>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</si>
  <si>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</si>
  <si>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</si>
  <si>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</si>
  <si>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</si>
  <si>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</si>
  <si>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</si>
  <si>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</si>
  <si>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</si>
  <si>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17780788800	</t>
  </si>
  <si>
    <t>Ctrip</t>
  </si>
  <si>
    <t>正常</t>
  </si>
  <si>
    <t>[特灵瓜]拉希塔斯高尔夫度假酒店(Lajitas Golf Resort)(40106491)</t>
  </si>
  <si>
    <t>豪华客房1张特大床&lt;不退款&gt;&lt;2人入住&gt;</t>
  </si>
  <si>
    <t>USD</t>
  </si>
  <si>
    <t>Hickson/Brian Keith,Hickson/Lorilee Ila</t>
  </si>
  <si>
    <t>CA5326220616USD</t>
  </si>
  <si>
    <t>未提现</t>
  </si>
  <si>
    <t>携程开票</t>
  </si>
  <si>
    <t xml:space="preserve">2503940	</t>
  </si>
  <si>
    <t xml:space="preserve">212125	</t>
  </si>
  <si>
    <t xml:space="preserve">17829665403	</t>
  </si>
  <si>
    <t>[布达佩斯]皇家公园精品酒店(Royal Park Boutique Hotel)(39037539)</t>
  </si>
  <si>
    <t>双人间&lt;2人入住&gt;&lt;不退款&gt;&lt;早餐&gt;</t>
  </si>
  <si>
    <t>Diediske/Laura</t>
  </si>
  <si>
    <t xml:space="preserve">2520034	</t>
  </si>
  <si>
    <t xml:space="preserve">	</t>
  </si>
  <si>
    <t xml:space="preserve">17837926580	</t>
  </si>
  <si>
    <t>[迪拜]迪拜希尔顿逸林酒店 - 商务湾(DoubleTree by Hilton Dubai - Business Bay)(37257363)</t>
  </si>
  <si>
    <t>高级双床房&lt;早餐&gt;&lt;不退款&gt;&lt;2人入住&gt;</t>
  </si>
  <si>
    <t>KIM/YI JUNG</t>
  </si>
  <si>
    <t xml:space="preserve">17838078867	</t>
  </si>
  <si>
    <t>Schedvins/Johan Vilhelm Robert</t>
  </si>
  <si>
    <t xml:space="preserve">2522447	</t>
  </si>
  <si>
    <t xml:space="preserve">8GUWSY	</t>
  </si>
  <si>
    <t xml:space="preserve">17992112812	</t>
  </si>
  <si>
    <t>[埃奇韦尔]伦敦北华美达酒店(Ramada London North)(39034382)</t>
  </si>
  <si>
    <t>标准双人房&lt;不退款&gt;&lt;2人入住&gt;</t>
  </si>
  <si>
    <t>pilgrim/jemma,pilgrim /Theo</t>
  </si>
  <si>
    <t xml:space="preserve">2563452	</t>
  </si>
  <si>
    <t xml:space="preserve">18087983881	</t>
  </si>
  <si>
    <t>[新加坡]新加坡怡阁大酒店，良木园酒店集团成员 (Staycation Approved)(York Hotel, a Member of The Goodwood Group of Hotels (Staycation Approved))(37244235)</t>
  </si>
  <si>
    <t>高级房&lt;不退款&gt;&lt;2人入住&gt;</t>
  </si>
  <si>
    <t>Yit/Sie kie</t>
  </si>
  <si>
    <t xml:space="preserve">2584697	</t>
  </si>
  <si>
    <t xml:space="preserve">1764609	</t>
  </si>
  <si>
    <t xml:space="preserve">18091853386	</t>
  </si>
  <si>
    <t>[灵韦]曼彻斯特机场智选假日酒店 - IHG 旗下饭店(Holiday Inn Express Manchester Airport, an IHG Hotel)(39033537)</t>
  </si>
  <si>
    <t>标准客房&lt;不退款&gt;&lt;2人入住&gt;</t>
  </si>
  <si>
    <t>Tudor/Christopher,Tudor/Emma</t>
  </si>
  <si>
    <t xml:space="preserve">2585563	</t>
  </si>
  <si>
    <t xml:space="preserve">18091859207	</t>
  </si>
  <si>
    <t>[罗德兹]罗德兹普瑞米尔经典酒店(Premiere Classe Rodez)(39684726)</t>
  </si>
  <si>
    <t>标准间1双人床&lt;不退款&gt;&lt;2人入住&gt;</t>
  </si>
  <si>
    <t>Marin/Samuel</t>
  </si>
  <si>
    <t xml:space="preserve">2585566	</t>
  </si>
  <si>
    <t xml:space="preserve">33764UC000951	</t>
  </si>
  <si>
    <t xml:space="preserve">18091881376	</t>
  </si>
  <si>
    <t>[博尔德]博尔德千禧丰盛之家酒店(Millennium Harvest House Boulder)(38635741)</t>
  </si>
  <si>
    <t>标准特大床房&lt;不退款&gt;&lt;2人入住&gt;</t>
  </si>
  <si>
    <t>Roberts/Tyson</t>
  </si>
  <si>
    <t xml:space="preserve">4186JV59S	</t>
  </si>
  <si>
    <t xml:space="preserve">18093968957	</t>
  </si>
  <si>
    <t>[塞维利亚]塞维利亚顶点酒店(Vértice Sevilla)(37205731)</t>
  </si>
  <si>
    <t>标准双床房&lt;不退款&gt;&lt;2人入住&gt;</t>
  </si>
  <si>
    <t>Grediaga Gonzalez/sheila</t>
  </si>
  <si>
    <t xml:space="preserve">18097895133	</t>
  </si>
  <si>
    <t>[马卡蒂]华美达首都酒店(Ramada Encore Makati)(44694600)</t>
  </si>
  <si>
    <t>高级房（特大床）&lt;2人入住&gt;&lt;不退款&gt;</t>
  </si>
  <si>
    <t>maano/cyron</t>
  </si>
  <si>
    <t xml:space="preserve">18098508928	</t>
  </si>
  <si>
    <t>[中雅加达]丹那阿邦至爱酒店 - 赛德恩格(Favehotel Tanah Abang - Cideng)(39049283)</t>
  </si>
  <si>
    <t>清新房&lt;2人入住&gt;&lt;不退款&gt;</t>
  </si>
  <si>
    <t>Wowiling/Stien Prameshtari</t>
  </si>
  <si>
    <t xml:space="preserve">18098921998	</t>
  </si>
  <si>
    <t>[格拉斯哥]智选假日格拉斯哥剧院区酒店(Holiday Inn Express - Glasgow - City Ctr Theatreland, an IHG Hotel)(39057203)</t>
  </si>
  <si>
    <t>标准房&lt;2人入住&gt;&lt;不退款&gt;</t>
  </si>
  <si>
    <t>AlBin Fuhaid/Emad</t>
  </si>
  <si>
    <t xml:space="preserve">18102932192	</t>
  </si>
  <si>
    <t>[圣加布里埃尔]洛杉矶圣加百利喜来登酒店(Sheraton Los Angeles San Gabriel)(37204756)</t>
  </si>
  <si>
    <t>特大床房&lt;2人入住&gt;&lt;IBU黄金会员专享&gt;&lt;不退款&gt;</t>
  </si>
  <si>
    <t>HAN/FUXIA</t>
  </si>
  <si>
    <t xml:space="preserve">17113176556	</t>
  </si>
  <si>
    <t>赔款</t>
  </si>
  <si>
    <t>[佛罗伦萨]佛罗伦萨托罗美别墅度假酒店(Florence Villa Tolomei Hotel&amp;Resort)(5931900)</t>
  </si>
  <si>
    <t>经典双人床房&lt;不退款&gt;&lt;2人入住&gt;</t>
  </si>
  <si>
    <t>Travis/Courtney Lauren</t>
  </si>
  <si>
    <t xml:space="preserve">2371415	</t>
  </si>
  <si>
    <t xml:space="preserve">17829790521	</t>
  </si>
  <si>
    <t>[多伦多]费尔蒙特皇家约克酒店(Fairmont Royal York Hotel)(5931900)</t>
  </si>
  <si>
    <t>费尔蒙客房&lt;不退款&gt;&lt;2人入住&gt;</t>
  </si>
  <si>
    <t>McNeil/Mary Theresa</t>
  </si>
  <si>
    <t xml:space="preserve">6517808	</t>
  </si>
  <si>
    <t xml:space="preserve">17885672075	</t>
  </si>
  <si>
    <t>[万隆市]苏卡姆亚巴斯德2号红门酒店(RedDoorz Plus @ Sukamulya Pasteur 2)(5931900)</t>
  </si>
  <si>
    <t>家庭房&lt;2人入住&gt;&lt;不退款&gt;&lt;早餐&gt;</t>
  </si>
  <si>
    <t>hermanto/benny</t>
  </si>
  <si>
    <t xml:space="preserve">2535551	</t>
  </si>
  <si>
    <t xml:space="preserve">17890232617	</t>
  </si>
  <si>
    <t>[三宝垄]西普特拉塞马朗酒店由瑞士贝尔酒店国际管理(Hotel Ciputra Semarang managed by Swiss-Belhotel International)(5931900)</t>
  </si>
  <si>
    <t>豪华房&lt;不退款&gt;&lt;2人入住&gt;</t>
  </si>
  <si>
    <t>Sukses Makmur/PT Jaya Garment</t>
  </si>
  <si>
    <t xml:space="preserve">2536529	</t>
  </si>
  <si>
    <t xml:space="preserve">17771799788	</t>
  </si>
  <si>
    <t>[巴厘岛]巴厘岛曼德拉海滩度假村(Mandira Beach Resort &amp; Spa Bali)(5931900)</t>
  </si>
  <si>
    <t>高级房&lt;早餐&gt;&lt;不退款&gt;&lt;2人入住&gt;</t>
  </si>
  <si>
    <t>Greig/Lachlan</t>
  </si>
  <si>
    <t xml:space="preserve">2501016	</t>
  </si>
  <si>
    <t xml:space="preserve">acknowledge	</t>
  </si>
  <si>
    <t>，</t>
  </si>
  <si>
    <t xml:space="preserve"> 本期扣款285</t>
  </si>
  <si>
    <t xml:space="preserve"> 本期扣款244元</t>
  </si>
  <si>
    <t>本期扣款23元</t>
  </si>
  <si>
    <t>本期扣款88元</t>
  </si>
  <si>
    <t>本期扣款61元</t>
  </si>
  <si>
    <t>A220616112557481</t>
  </si>
  <si>
    <t>USD / HKD 当前参考汇率: 7.84945</t>
  </si>
  <si>
    <t>总计： 3396 USD/
26656.73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</si>
  <si>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</si>
  <si>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</si>
  <si>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</si>
  <si>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</si>
  <si>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</si>
  <si>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</si>
  <si>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</si>
  <si>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</si>
  <si>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</si>
  <si>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</si>
  <si>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</si>
  <si>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</si>
  <si>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</si>
  <si>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</si>
  <si>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</si>
  <si>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</si>
  <si>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</si>
  <si>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</si>
  <si>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2022-06-12</t>
  </si>
  <si>
    <t>2587747</t>
  </si>
  <si>
    <t>洛杉矶圣加百利喜来登酒店</t>
  </si>
  <si>
    <t>HAN FUXIA</t>
  </si>
  <si>
    <t>2022-06-13</t>
  </si>
  <si>
    <t>退房日周结</t>
  </si>
  <si>
    <t>1378.28</t>
  </si>
  <si>
    <t>205.00</t>
  </si>
  <si>
    <t>0</t>
  </si>
  <si>
    <t>0.00</t>
  </si>
  <si>
    <t>携程盛景国际直连</t>
  </si>
  <si>
    <t>01.010677</t>
  </si>
  <si>
    <t>2022-06-12 15:29:31</t>
  </si>
  <si>
    <t>否</t>
  </si>
  <si>
    <t>汇智国际旅游发展有限公司</t>
  </si>
  <si>
    <t>直连</t>
  </si>
  <si>
    <t>2587314</t>
  </si>
  <si>
    <t>智选假日格拉斯哥剧院区酒店</t>
  </si>
  <si>
    <t>AlBin Fuhaid Emad</t>
  </si>
  <si>
    <t>638.71</t>
  </si>
  <si>
    <t>95.00</t>
  </si>
  <si>
    <t>2022-06-12 09:26:24</t>
  </si>
  <si>
    <t>2587138</t>
  </si>
  <si>
    <t>丹那阿邦至爱酒店 - 赛德恩格</t>
  </si>
  <si>
    <t>Wowiling Stien Prameshtari</t>
  </si>
  <si>
    <t>174.81</t>
  </si>
  <si>
    <t>26.00</t>
  </si>
  <si>
    <t>2022-06-12 01:57:02</t>
  </si>
  <si>
    <t>2022-06-11</t>
  </si>
  <si>
    <t>2586955</t>
  </si>
  <si>
    <t>华美达首都酒店</t>
  </si>
  <si>
    <t>maano cyron</t>
  </si>
  <si>
    <t>295.83</t>
  </si>
  <si>
    <t>44.00</t>
  </si>
  <si>
    <t>2022-06-11 22:25:04</t>
  </si>
  <si>
    <t>2586435</t>
  </si>
  <si>
    <t>塞维利亚顶点酒店</t>
  </si>
  <si>
    <t>Grediaga Gonzalez sheila</t>
  </si>
  <si>
    <t>416.84</t>
  </si>
  <si>
    <t>62.00</t>
  </si>
  <si>
    <t>2022-06-11 16:18:20</t>
  </si>
  <si>
    <t>2585579</t>
  </si>
  <si>
    <t>博尔德千禧丰盛之家酒店</t>
  </si>
  <si>
    <t>Roberts Tyson</t>
  </si>
  <si>
    <t>1822.01</t>
  </si>
  <si>
    <t>271.00</t>
  </si>
  <si>
    <t>2022-06-11 04:41:35</t>
  </si>
  <si>
    <t>2585566</t>
  </si>
  <si>
    <t>罗德兹高级酒店</t>
  </si>
  <si>
    <t>Marin Samuel</t>
  </si>
  <si>
    <t>262.21</t>
  </si>
  <si>
    <t>39.00</t>
  </si>
  <si>
    <t>2022-06-11 04:03:40</t>
  </si>
  <si>
    <t>2585563</t>
  </si>
  <si>
    <t>曼彻斯特机场智选假日酒店</t>
  </si>
  <si>
    <t>Tudor Christopher,Tudor Emma</t>
  </si>
  <si>
    <t>1190.02</t>
  </si>
  <si>
    <t>177.00</t>
  </si>
  <si>
    <t>2022-06-11 03:35:49</t>
  </si>
  <si>
    <t>2022-06-10</t>
  </si>
  <si>
    <t>2584697</t>
  </si>
  <si>
    <t>怡阁酒店</t>
  </si>
  <si>
    <t>Yit Sie kie</t>
  </si>
  <si>
    <t>1160.47</t>
  </si>
  <si>
    <t>173.00</t>
  </si>
  <si>
    <t>2022-06-10 17:18:17</t>
  </si>
  <si>
    <t>2022-05-25</t>
  </si>
  <si>
    <t>2563452</t>
  </si>
  <si>
    <t>伦敦北华美达酒店</t>
  </si>
  <si>
    <t>pilgrim jemma,pilgrim Theo</t>
  </si>
  <si>
    <t>639.90</t>
  </si>
  <si>
    <t>96.00</t>
  </si>
  <si>
    <t>2022-05-25 13:07:20</t>
  </si>
  <si>
    <t>2022-04-24</t>
  </si>
  <si>
    <t>2522447</t>
  </si>
  <si>
    <t>皇家公园精品酒店</t>
  </si>
  <si>
    <t>Schedvins Johan Vilhelm Robert</t>
  </si>
  <si>
    <t>2022-06-09</t>
  </si>
  <si>
    <t>1094.62</t>
  </si>
  <si>
    <t>168.00</t>
  </si>
  <si>
    <t>2022-04-24 05:24:22</t>
  </si>
  <si>
    <t>2522361</t>
  </si>
  <si>
    <t>迪拜希尔顿逸林酒店 - 商务湾</t>
  </si>
  <si>
    <t>KIM YI JUNG</t>
  </si>
  <si>
    <t>1068.56</t>
  </si>
  <si>
    <t>164.00</t>
  </si>
  <si>
    <t>2022-04-24 00:56:30</t>
  </si>
  <si>
    <t>2022-04-22</t>
  </si>
  <si>
    <t>2520034</t>
  </si>
  <si>
    <t>Diediske Laura</t>
  </si>
  <si>
    <t>829.97</t>
  </si>
  <si>
    <t>129.00</t>
  </si>
  <si>
    <t>2022-04-22 00:54:04</t>
  </si>
  <si>
    <t>2022-04-09</t>
  </si>
  <si>
    <t>2503940</t>
  </si>
  <si>
    <t>拉希塔斯高尔夫度假酒店</t>
  </si>
  <si>
    <t>Hickson Brian Keith,Hickson Lorilee Ila</t>
  </si>
  <si>
    <t>15614.57</t>
  </si>
  <si>
    <t>2448.00</t>
  </si>
  <si>
    <t>2022-04-09 11:06:36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</si>
</sst>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28</xdr:col>
      <xdr:colOff>161925</xdr:colOff>
      <xdr:row>42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01175" y="514350"/>
          <a:ext cx="10448925" cy="6810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44721</v>
      </c>
      <c r="G2" s="6">
        <v>44725</v>
      </c>
      <c r="H2" s="4">
        <v>2</v>
      </c>
      <c r="I2" s="4">
        <v>4</v>
      </c>
      <c r="J2" s="4">
        <v>8</v>
      </c>
      <c r="K2" s="4" t="s">
        <v>30</v>
      </c>
      <c r="L2" s="4">
        <v>2448</v>
      </c>
      <c r="M2" s="4">
        <v>2448</v>
      </c>
      <c r="N2" s="4" t="s">
        <v>31</v>
      </c>
      <c r="O2" s="4" t="s">
        <v>32</v>
      </c>
      <c r="P2" s="4" t="s">
        <v>33</v>
      </c>
      <c r="Q2" s="4">
        <v>0</v>
      </c>
      <c r="R2" s="8">
        <v>44660</v>
      </c>
      <c r="S2" s="6">
        <v>44728</v>
      </c>
      <c r="T2" s="4" t="s">
        <v>34</v>
      </c>
      <c r="U2" s="4">
        <v>2448</v>
      </c>
      <c r="V2" s="4">
        <v>0</v>
      </c>
      <c r="W2" s="4">
        <v>0</v>
      </c>
      <c r="X2" s="4" t="s">
        <v>35</v>
      </c>
      <c r="Y2" s="4">
        <v>212124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44722</v>
      </c>
      <c r="G3" s="6">
        <v>44725</v>
      </c>
      <c r="H3" s="4">
        <v>1</v>
      </c>
      <c r="I3" s="4">
        <v>3</v>
      </c>
      <c r="J3" s="4">
        <v>3</v>
      </c>
      <c r="K3" s="4" t="s">
        <v>30</v>
      </c>
      <c r="L3" s="4">
        <v>129</v>
      </c>
      <c r="M3" s="4">
        <v>129</v>
      </c>
      <c r="N3" s="4" t="s">
        <v>40</v>
      </c>
      <c r="O3" s="4" t="s">
        <v>32</v>
      </c>
      <c r="P3" s="4" t="s">
        <v>33</v>
      </c>
      <c r="Q3" s="4">
        <v>0</v>
      </c>
      <c r="R3" s="8">
        <v>44673</v>
      </c>
      <c r="S3" s="6">
        <v>44728</v>
      </c>
      <c r="T3" s="4" t="s">
        <v>34</v>
      </c>
      <c r="U3" s="4">
        <v>129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44723</v>
      </c>
      <c r="G4" s="6">
        <v>44725</v>
      </c>
      <c r="H4" s="4">
        <v>1</v>
      </c>
      <c r="I4" s="4">
        <v>2</v>
      </c>
      <c r="J4" s="4">
        <v>2</v>
      </c>
      <c r="K4" s="4" t="s">
        <v>30</v>
      </c>
      <c r="L4" s="4">
        <v>164</v>
      </c>
      <c r="M4" s="4">
        <v>164</v>
      </c>
      <c r="N4" s="4" t="s">
        <v>46</v>
      </c>
      <c r="O4" s="4" t="s">
        <v>32</v>
      </c>
      <c r="P4" s="4" t="s">
        <v>33</v>
      </c>
      <c r="Q4" s="4">
        <v>0</v>
      </c>
      <c r="R4" s="8">
        <v>44675</v>
      </c>
      <c r="S4" s="6">
        <v>44728</v>
      </c>
      <c r="T4" s="4" t="s">
        <v>34</v>
      </c>
      <c r="U4" s="4">
        <v>164</v>
      </c>
      <c r="V4" s="4">
        <v>0</v>
      </c>
      <c r="W4" s="4">
        <v>0</v>
      </c>
      <c r="X4" s="4" t="s">
        <v>42</v>
      </c>
      <c r="Y4" s="4" t="s">
        <v>42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44721</v>
      </c>
      <c r="G5" s="6">
        <v>44725</v>
      </c>
      <c r="H5" s="4">
        <v>1</v>
      </c>
      <c r="I5" s="4">
        <v>4</v>
      </c>
      <c r="J5" s="4">
        <v>4</v>
      </c>
      <c r="K5" s="4" t="s">
        <v>30</v>
      </c>
      <c r="L5" s="4">
        <v>168</v>
      </c>
      <c r="M5" s="4">
        <v>168</v>
      </c>
      <c r="N5" s="4" t="s">
        <v>48</v>
      </c>
      <c r="O5" s="4" t="s">
        <v>32</v>
      </c>
      <c r="P5" s="4" t="s">
        <v>33</v>
      </c>
      <c r="Q5" s="4">
        <v>0</v>
      </c>
      <c r="R5" s="8">
        <v>44675</v>
      </c>
      <c r="S5" s="6">
        <v>44728</v>
      </c>
      <c r="T5" s="4" t="s">
        <v>34</v>
      </c>
      <c r="U5" s="4">
        <v>168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44724</v>
      </c>
      <c r="G6" s="6">
        <v>44725</v>
      </c>
      <c r="H6" s="4">
        <v>2</v>
      </c>
      <c r="I6" s="4">
        <v>1</v>
      </c>
      <c r="J6" s="4">
        <v>2</v>
      </c>
      <c r="K6" s="4" t="s">
        <v>30</v>
      </c>
      <c r="L6" s="4">
        <v>96</v>
      </c>
      <c r="M6" s="4">
        <v>96</v>
      </c>
      <c r="N6" s="4" t="s">
        <v>54</v>
      </c>
      <c r="O6" s="4" t="s">
        <v>32</v>
      </c>
      <c r="P6" s="4" t="s">
        <v>33</v>
      </c>
      <c r="Q6" s="4">
        <v>0</v>
      </c>
      <c r="R6" s="8">
        <v>44706</v>
      </c>
      <c r="S6" s="6">
        <v>44728</v>
      </c>
      <c r="T6" s="4" t="s">
        <v>34</v>
      </c>
      <c r="U6" s="4">
        <v>96</v>
      </c>
      <c r="V6" s="4">
        <v>0</v>
      </c>
      <c r="W6" s="4">
        <v>0</v>
      </c>
      <c r="X6" s="4" t="s">
        <v>55</v>
      </c>
      <c r="Y6" s="4" t="s">
        <v>42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44724</v>
      </c>
      <c r="G7" s="6">
        <v>44725</v>
      </c>
      <c r="H7" s="4">
        <v>1</v>
      </c>
      <c r="I7" s="4">
        <v>1</v>
      </c>
      <c r="J7" s="4">
        <v>1</v>
      </c>
      <c r="K7" s="4" t="s">
        <v>30</v>
      </c>
      <c r="L7" s="4">
        <v>173</v>
      </c>
      <c r="M7" s="4">
        <v>173</v>
      </c>
      <c r="N7" s="4" t="s">
        <v>59</v>
      </c>
      <c r="O7" s="4" t="s">
        <v>32</v>
      </c>
      <c r="P7" s="4" t="s">
        <v>33</v>
      </c>
      <c r="Q7" s="4">
        <v>0</v>
      </c>
      <c r="R7" s="8">
        <v>44722</v>
      </c>
      <c r="S7" s="6">
        <v>44728</v>
      </c>
      <c r="T7" s="4" t="s">
        <v>34</v>
      </c>
      <c r="U7" s="4">
        <v>173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44724</v>
      </c>
      <c r="G8" s="6">
        <v>44725</v>
      </c>
      <c r="H8" s="4">
        <v>1</v>
      </c>
      <c r="I8" s="4">
        <v>1</v>
      </c>
      <c r="J8" s="4">
        <v>1</v>
      </c>
      <c r="K8" s="4" t="s">
        <v>30</v>
      </c>
      <c r="L8" s="4">
        <v>177</v>
      </c>
      <c r="M8" s="4">
        <v>177</v>
      </c>
      <c r="N8" s="4" t="s">
        <v>65</v>
      </c>
      <c r="O8" s="4" t="s">
        <v>32</v>
      </c>
      <c r="P8" s="4" t="s">
        <v>33</v>
      </c>
      <c r="Q8" s="4">
        <v>0</v>
      </c>
      <c r="R8" s="8">
        <v>44723</v>
      </c>
      <c r="S8" s="6">
        <v>44728</v>
      </c>
      <c r="T8" s="4" t="s">
        <v>34</v>
      </c>
      <c r="U8" s="4">
        <v>177</v>
      </c>
      <c r="V8" s="4">
        <v>0</v>
      </c>
      <c r="W8" s="4">
        <v>0</v>
      </c>
      <c r="X8" s="4" t="s">
        <v>66</v>
      </c>
      <c r="Y8" s="4" t="s">
        <v>42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44724</v>
      </c>
      <c r="G9" s="6">
        <v>44725</v>
      </c>
      <c r="H9" s="4">
        <v>1</v>
      </c>
      <c r="I9" s="4">
        <v>1</v>
      </c>
      <c r="J9" s="4">
        <v>1</v>
      </c>
      <c r="K9" s="4" t="s">
        <v>30</v>
      </c>
      <c r="L9" s="4">
        <v>39</v>
      </c>
      <c r="M9" s="4">
        <v>39</v>
      </c>
      <c r="N9" s="4" t="s">
        <v>70</v>
      </c>
      <c r="O9" s="4" t="s">
        <v>32</v>
      </c>
      <c r="P9" s="4" t="s">
        <v>33</v>
      </c>
      <c r="Q9" s="4">
        <v>0</v>
      </c>
      <c r="R9" s="8">
        <v>44723</v>
      </c>
      <c r="S9" s="6">
        <v>44728</v>
      </c>
      <c r="T9" s="4" t="s">
        <v>34</v>
      </c>
      <c r="U9" s="4">
        <v>39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44723</v>
      </c>
      <c r="G10" s="6">
        <v>44725</v>
      </c>
      <c r="H10" s="4">
        <v>1</v>
      </c>
      <c r="I10" s="4">
        <v>2</v>
      </c>
      <c r="J10" s="4">
        <v>2</v>
      </c>
      <c r="K10" s="4" t="s">
        <v>30</v>
      </c>
      <c r="L10" s="4">
        <v>271</v>
      </c>
      <c r="M10" s="4">
        <v>271</v>
      </c>
      <c r="N10" s="4" t="s">
        <v>76</v>
      </c>
      <c r="O10" s="4" t="s">
        <v>32</v>
      </c>
      <c r="P10" s="4" t="s">
        <v>33</v>
      </c>
      <c r="Q10" s="4">
        <v>0</v>
      </c>
      <c r="R10" s="8">
        <v>44723</v>
      </c>
      <c r="S10" s="6">
        <v>44728</v>
      </c>
      <c r="T10" s="4" t="s">
        <v>34</v>
      </c>
      <c r="U10" s="4">
        <v>271</v>
      </c>
      <c r="V10" s="4">
        <v>0</v>
      </c>
      <c r="W10" s="4">
        <v>0</v>
      </c>
      <c r="X10" s="4" t="s">
        <v>42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44724</v>
      </c>
      <c r="G11" s="6">
        <v>44725</v>
      </c>
      <c r="H11" s="4">
        <v>1</v>
      </c>
      <c r="I11" s="4">
        <v>1</v>
      </c>
      <c r="J11" s="4">
        <v>1</v>
      </c>
      <c r="K11" s="4" t="s">
        <v>30</v>
      </c>
      <c r="L11" s="4">
        <v>62</v>
      </c>
      <c r="M11" s="4">
        <v>62</v>
      </c>
      <c r="N11" s="4" t="s">
        <v>81</v>
      </c>
      <c r="O11" s="4" t="s">
        <v>32</v>
      </c>
      <c r="P11" s="4" t="s">
        <v>33</v>
      </c>
      <c r="Q11" s="4">
        <v>0</v>
      </c>
      <c r="R11" s="8">
        <v>44723</v>
      </c>
      <c r="S11" s="6">
        <v>44728</v>
      </c>
      <c r="T11" s="4" t="s">
        <v>34</v>
      </c>
      <c r="U11" s="4">
        <v>62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44724</v>
      </c>
      <c r="G12" s="6">
        <v>44725</v>
      </c>
      <c r="H12" s="4">
        <v>1</v>
      </c>
      <c r="I12" s="4">
        <v>1</v>
      </c>
      <c r="J12" s="4">
        <v>1</v>
      </c>
      <c r="K12" s="4" t="s">
        <v>30</v>
      </c>
      <c r="L12" s="4">
        <v>44</v>
      </c>
      <c r="M12" s="4">
        <v>44</v>
      </c>
      <c r="N12" s="4" t="s">
        <v>85</v>
      </c>
      <c r="O12" s="4" t="s">
        <v>32</v>
      </c>
      <c r="P12" s="4" t="s">
        <v>33</v>
      </c>
      <c r="Q12" s="4">
        <v>0</v>
      </c>
      <c r="R12" s="8">
        <v>44723</v>
      </c>
      <c r="S12" s="6">
        <v>44728</v>
      </c>
      <c r="T12" s="4" t="s">
        <v>34</v>
      </c>
      <c r="U12" s="4">
        <v>44</v>
      </c>
      <c r="V12" s="4">
        <v>0</v>
      </c>
      <c r="W12" s="4">
        <v>0</v>
      </c>
      <c r="X12" s="4" t="s">
        <v>42</v>
      </c>
      <c r="Y12" s="4" t="s">
        <v>42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44724</v>
      </c>
      <c r="G13" s="6">
        <v>44725</v>
      </c>
      <c r="H13" s="4">
        <v>1</v>
      </c>
      <c r="I13" s="4">
        <v>1</v>
      </c>
      <c r="J13" s="4">
        <v>1</v>
      </c>
      <c r="K13" s="4" t="s">
        <v>30</v>
      </c>
      <c r="L13" s="4">
        <v>26</v>
      </c>
      <c r="M13" s="4">
        <v>26</v>
      </c>
      <c r="N13" s="4" t="s">
        <v>89</v>
      </c>
      <c r="O13" s="4" t="s">
        <v>32</v>
      </c>
      <c r="P13" s="4" t="s">
        <v>33</v>
      </c>
      <c r="Q13" s="4">
        <v>0</v>
      </c>
      <c r="R13" s="8">
        <v>44724</v>
      </c>
      <c r="S13" s="6">
        <v>44728</v>
      </c>
      <c r="T13" s="4" t="s">
        <v>34</v>
      </c>
      <c r="U13" s="4">
        <v>26</v>
      </c>
      <c r="V13" s="4">
        <v>0</v>
      </c>
      <c r="W13" s="4">
        <v>0</v>
      </c>
      <c r="X13" s="4" t="s">
        <v>42</v>
      </c>
      <c r="Y13" s="4" t="s">
        <v>42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44724</v>
      </c>
      <c r="G14" s="6">
        <v>44725</v>
      </c>
      <c r="H14" s="4">
        <v>1</v>
      </c>
      <c r="I14" s="4">
        <v>1</v>
      </c>
      <c r="J14" s="4">
        <v>1</v>
      </c>
      <c r="K14" s="4" t="s">
        <v>30</v>
      </c>
      <c r="L14" s="4">
        <v>95</v>
      </c>
      <c r="M14" s="4">
        <v>95</v>
      </c>
      <c r="N14" s="4" t="s">
        <v>93</v>
      </c>
      <c r="O14" s="4" t="s">
        <v>32</v>
      </c>
      <c r="P14" s="4" t="s">
        <v>33</v>
      </c>
      <c r="Q14" s="4">
        <v>0</v>
      </c>
      <c r="R14" s="8">
        <v>44724</v>
      </c>
      <c r="S14" s="6">
        <v>44728</v>
      </c>
      <c r="T14" s="4" t="s">
        <v>34</v>
      </c>
      <c r="U14" s="4">
        <v>95</v>
      </c>
      <c r="V14" s="4">
        <v>0</v>
      </c>
      <c r="W14" s="4">
        <v>0</v>
      </c>
      <c r="X14" s="4" t="s">
        <v>42</v>
      </c>
      <c r="Y14" s="4" t="s">
        <v>42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44724</v>
      </c>
      <c r="G15" s="6">
        <v>44725</v>
      </c>
      <c r="H15" s="4">
        <v>1</v>
      </c>
      <c r="I15" s="4">
        <v>1</v>
      </c>
      <c r="J15" s="4">
        <v>1</v>
      </c>
      <c r="K15" s="4" t="s">
        <v>30</v>
      </c>
      <c r="L15" s="4">
        <v>205</v>
      </c>
      <c r="M15" s="4">
        <v>205</v>
      </c>
      <c r="N15" s="4" t="s">
        <v>97</v>
      </c>
      <c r="O15" s="4" t="s">
        <v>32</v>
      </c>
      <c r="P15" s="4" t="s">
        <v>33</v>
      </c>
      <c r="Q15" s="4">
        <v>0</v>
      </c>
      <c r="R15" s="8">
        <v>44724</v>
      </c>
      <c r="S15" s="6">
        <v>44728</v>
      </c>
      <c r="T15" s="4" t="s">
        <v>34</v>
      </c>
      <c r="U15" s="4">
        <v>205</v>
      </c>
      <c r="V15" s="4">
        <v>0</v>
      </c>
      <c r="W15" s="4">
        <v>0</v>
      </c>
      <c r="X15" s="4" t="s">
        <v>42</v>
      </c>
      <c r="Y15" s="4" t="s">
        <v>42</v>
      </c>
    </row>
    <row r="16" s="4" customFormat="1" spans="1:25">
      <c r="A16" s="4" t="s">
        <v>98</v>
      </c>
      <c r="B16" s="4" t="s">
        <v>26</v>
      </c>
      <c r="C16" s="4" t="s">
        <v>99</v>
      </c>
      <c r="D16" s="4" t="s">
        <v>100</v>
      </c>
      <c r="E16" s="4" t="s">
        <v>101</v>
      </c>
      <c r="F16" s="6">
        <v>44706</v>
      </c>
      <c r="G16" s="6">
        <v>44708</v>
      </c>
      <c r="H16" s="4">
        <v>1</v>
      </c>
      <c r="I16" s="4">
        <v>2</v>
      </c>
      <c r="J16" s="4">
        <v>2</v>
      </c>
      <c r="K16" s="4" t="s">
        <v>30</v>
      </c>
      <c r="L16" s="4">
        <v>-285</v>
      </c>
      <c r="M16" s="4">
        <v>-285</v>
      </c>
      <c r="N16" s="4" t="s">
        <v>102</v>
      </c>
      <c r="O16" s="4" t="s">
        <v>32</v>
      </c>
      <c r="P16" s="4" t="s">
        <v>33</v>
      </c>
      <c r="Q16" s="4">
        <v>0</v>
      </c>
      <c r="R16" s="8">
        <v>44565</v>
      </c>
      <c r="S16" s="6">
        <v>44728</v>
      </c>
      <c r="T16" s="4"/>
      <c r="U16" s="4">
        <v>0</v>
      </c>
      <c r="V16" s="4">
        <v>0</v>
      </c>
      <c r="W16" s="4">
        <v>0</v>
      </c>
      <c r="X16" s="4" t="s">
        <v>103</v>
      </c>
      <c r="Y16" s="4" t="s">
        <v>42</v>
      </c>
    </row>
    <row r="17" s="4" customFormat="1" spans="1:25">
      <c r="A17" s="4" t="s">
        <v>104</v>
      </c>
      <c r="B17" s="4" t="s">
        <v>26</v>
      </c>
      <c r="C17" s="4" t="s">
        <v>99</v>
      </c>
      <c r="D17" s="4" t="s">
        <v>105</v>
      </c>
      <c r="E17" s="4" t="s">
        <v>106</v>
      </c>
      <c r="F17" s="6">
        <v>44683</v>
      </c>
      <c r="G17" s="6">
        <v>44684</v>
      </c>
      <c r="H17" s="4">
        <v>1</v>
      </c>
      <c r="I17" s="4">
        <v>1</v>
      </c>
      <c r="J17" s="4">
        <v>1</v>
      </c>
      <c r="K17" s="4" t="s">
        <v>30</v>
      </c>
      <c r="L17" s="4">
        <v>-244</v>
      </c>
      <c r="M17" s="4">
        <v>-244</v>
      </c>
      <c r="N17" s="4" t="s">
        <v>107</v>
      </c>
      <c r="O17" s="4" t="s">
        <v>32</v>
      </c>
      <c r="P17" s="4" t="s">
        <v>33</v>
      </c>
      <c r="Q17" s="4">
        <v>0</v>
      </c>
      <c r="R17" s="8">
        <v>44673</v>
      </c>
      <c r="S17" s="6">
        <v>44728</v>
      </c>
      <c r="T17" s="4"/>
      <c r="U17" s="4">
        <v>0</v>
      </c>
      <c r="V17" s="4">
        <v>0</v>
      </c>
      <c r="W17" s="4">
        <v>0</v>
      </c>
      <c r="X17" s="4" t="s">
        <v>42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99</v>
      </c>
      <c r="D18" s="4" t="s">
        <v>110</v>
      </c>
      <c r="E18" s="4" t="s">
        <v>111</v>
      </c>
      <c r="F18" s="6">
        <v>44684</v>
      </c>
      <c r="G18" s="6">
        <v>44685</v>
      </c>
      <c r="H18" s="4">
        <v>1</v>
      </c>
      <c r="I18" s="4">
        <v>1</v>
      </c>
      <c r="J18" s="4">
        <v>1</v>
      </c>
      <c r="K18" s="4" t="s">
        <v>30</v>
      </c>
      <c r="L18" s="4">
        <v>-23</v>
      </c>
      <c r="M18" s="4">
        <v>-23</v>
      </c>
      <c r="N18" s="4" t="s">
        <v>112</v>
      </c>
      <c r="O18" s="4" t="s">
        <v>32</v>
      </c>
      <c r="P18" s="4" t="s">
        <v>33</v>
      </c>
      <c r="Q18" s="4">
        <v>0</v>
      </c>
      <c r="R18" s="8">
        <v>44684</v>
      </c>
      <c r="S18" s="6">
        <v>44728</v>
      </c>
      <c r="T18" s="4"/>
      <c r="U18" s="4">
        <v>0</v>
      </c>
      <c r="V18" s="4">
        <v>0</v>
      </c>
      <c r="W18" s="4">
        <v>0</v>
      </c>
      <c r="X18" s="4" t="s">
        <v>113</v>
      </c>
      <c r="Y18" s="4" t="s">
        <v>42</v>
      </c>
    </row>
    <row r="19" s="4" customFormat="1" spans="1:25">
      <c r="A19" s="4" t="s">
        <v>114</v>
      </c>
      <c r="B19" s="4" t="s">
        <v>26</v>
      </c>
      <c r="C19" s="4" t="s">
        <v>99</v>
      </c>
      <c r="D19" s="4" t="s">
        <v>115</v>
      </c>
      <c r="E19" s="4" t="s">
        <v>116</v>
      </c>
      <c r="F19" s="6">
        <v>44686</v>
      </c>
      <c r="G19" s="6">
        <v>44687</v>
      </c>
      <c r="H19" s="4">
        <v>1</v>
      </c>
      <c r="I19" s="4">
        <v>1</v>
      </c>
      <c r="J19" s="4">
        <v>1</v>
      </c>
      <c r="K19" s="4" t="s">
        <v>30</v>
      </c>
      <c r="L19" s="4">
        <v>-88</v>
      </c>
      <c r="M19" s="4">
        <v>-88</v>
      </c>
      <c r="N19" s="4" t="s">
        <v>117</v>
      </c>
      <c r="O19" s="4" t="s">
        <v>32</v>
      </c>
      <c r="P19" s="4" t="s">
        <v>33</v>
      </c>
      <c r="Q19" s="4">
        <v>0</v>
      </c>
      <c r="R19" s="8">
        <v>44685</v>
      </c>
      <c r="S19" s="6">
        <v>44728</v>
      </c>
      <c r="T19" s="4"/>
      <c r="U19" s="4">
        <v>0</v>
      </c>
      <c r="V19" s="4">
        <v>0</v>
      </c>
      <c r="W19" s="4">
        <v>0</v>
      </c>
      <c r="X19" s="4" t="s">
        <v>118</v>
      </c>
      <c r="Y19" s="4" t="s">
        <v>42</v>
      </c>
    </row>
    <row r="20" s="4" customFormat="1" spans="1:25">
      <c r="A20" s="4" t="s">
        <v>119</v>
      </c>
      <c r="B20" s="4" t="s">
        <v>26</v>
      </c>
      <c r="C20" s="4" t="s">
        <v>99</v>
      </c>
      <c r="D20" s="4" t="s">
        <v>120</v>
      </c>
      <c r="E20" s="4" t="s">
        <v>121</v>
      </c>
      <c r="F20" s="6">
        <v>44701</v>
      </c>
      <c r="G20" s="6">
        <v>44708</v>
      </c>
      <c r="H20" s="4">
        <v>1</v>
      </c>
      <c r="I20" s="4">
        <v>7</v>
      </c>
      <c r="J20" s="4">
        <v>7</v>
      </c>
      <c r="K20" s="4" t="s">
        <v>30</v>
      </c>
      <c r="L20" s="4">
        <v>-61</v>
      </c>
      <c r="M20" s="4">
        <v>-61</v>
      </c>
      <c r="N20" s="4" t="s">
        <v>122</v>
      </c>
      <c r="O20" s="4" t="s">
        <v>32</v>
      </c>
      <c r="P20" s="4" t="s">
        <v>33</v>
      </c>
      <c r="Q20" s="4">
        <v>0</v>
      </c>
      <c r="R20" s="8">
        <v>44658</v>
      </c>
      <c r="S20" s="6">
        <v>44728</v>
      </c>
      <c r="T20" s="4"/>
      <c r="U20" s="4">
        <v>0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98</v>
      </c>
      <c r="B21" s="4" t="s">
        <v>26</v>
      </c>
      <c r="C21" s="4" t="s">
        <v>99</v>
      </c>
      <c r="D21" s="4" t="s">
        <v>100</v>
      </c>
      <c r="E21" s="4" t="s">
        <v>101</v>
      </c>
      <c r="F21" s="6">
        <v>44706</v>
      </c>
      <c r="G21" s="6">
        <v>44708</v>
      </c>
      <c r="H21" s="4">
        <v>1</v>
      </c>
      <c r="I21" s="4">
        <v>2</v>
      </c>
      <c r="J21" s="4">
        <v>2</v>
      </c>
      <c r="K21" s="4" t="s">
        <v>30</v>
      </c>
      <c r="L21" s="4">
        <v>-285</v>
      </c>
      <c r="M21" s="4">
        <v>-285</v>
      </c>
      <c r="N21" s="4" t="s">
        <v>102</v>
      </c>
      <c r="O21" s="4" t="s">
        <v>32</v>
      </c>
      <c r="P21" s="4" t="s">
        <v>33</v>
      </c>
      <c r="Q21" s="4">
        <v>0</v>
      </c>
      <c r="R21" s="8">
        <v>44565</v>
      </c>
      <c r="S21" s="6">
        <v>44728</v>
      </c>
      <c r="T21" s="4"/>
      <c r="U21" s="4">
        <v>0</v>
      </c>
      <c r="V21" s="4">
        <v>0</v>
      </c>
      <c r="W21" s="4">
        <v>0</v>
      </c>
      <c r="X21" s="4" t="s">
        <v>103</v>
      </c>
      <c r="Y21" s="4" t="s">
        <v>42</v>
      </c>
    </row>
    <row r="22" s="4" customFormat="1" spans="1:25">
      <c r="A22" s="4" t="s">
        <v>104</v>
      </c>
      <c r="B22" s="4" t="s">
        <v>26</v>
      </c>
      <c r="C22" s="4" t="s">
        <v>99</v>
      </c>
      <c r="D22" s="4" t="s">
        <v>105</v>
      </c>
      <c r="E22" s="4" t="s">
        <v>106</v>
      </c>
      <c r="F22" s="6">
        <v>44683</v>
      </c>
      <c r="G22" s="6">
        <v>44684</v>
      </c>
      <c r="H22" s="4">
        <v>1</v>
      </c>
      <c r="I22" s="4">
        <v>1</v>
      </c>
      <c r="J22" s="4">
        <v>1</v>
      </c>
      <c r="K22" s="4" t="s">
        <v>30</v>
      </c>
      <c r="L22" s="4">
        <v>-244</v>
      </c>
      <c r="M22" s="4">
        <v>-244</v>
      </c>
      <c r="N22" s="4" t="s">
        <v>107</v>
      </c>
      <c r="O22" s="4" t="s">
        <v>32</v>
      </c>
      <c r="P22" s="4" t="s">
        <v>33</v>
      </c>
      <c r="Q22" s="4">
        <v>0</v>
      </c>
      <c r="R22" s="8">
        <v>44673</v>
      </c>
      <c r="S22" s="6">
        <v>44728</v>
      </c>
      <c r="T22" s="4"/>
      <c r="U22" s="4">
        <v>0</v>
      </c>
      <c r="V22" s="4">
        <v>0</v>
      </c>
      <c r="W22" s="4">
        <v>0</v>
      </c>
      <c r="X22" s="4" t="s">
        <v>42</v>
      </c>
      <c r="Y22" s="4" t="s">
        <v>108</v>
      </c>
    </row>
    <row r="23" s="4" customFormat="1" spans="1:25">
      <c r="A23" s="4" t="s">
        <v>109</v>
      </c>
      <c r="B23" s="4" t="s">
        <v>26</v>
      </c>
      <c r="C23" s="4" t="s">
        <v>99</v>
      </c>
      <c r="D23" s="4" t="s">
        <v>110</v>
      </c>
      <c r="E23" s="4" t="s">
        <v>111</v>
      </c>
      <c r="F23" s="6">
        <v>44684</v>
      </c>
      <c r="G23" s="6">
        <v>44685</v>
      </c>
      <c r="H23" s="4">
        <v>1</v>
      </c>
      <c r="I23" s="4">
        <v>1</v>
      </c>
      <c r="J23" s="4">
        <v>1</v>
      </c>
      <c r="K23" s="4" t="s">
        <v>30</v>
      </c>
      <c r="L23" s="4">
        <v>-23</v>
      </c>
      <c r="M23" s="4">
        <v>-23</v>
      </c>
      <c r="N23" s="4" t="s">
        <v>112</v>
      </c>
      <c r="O23" s="4" t="s">
        <v>32</v>
      </c>
      <c r="P23" s="4" t="s">
        <v>33</v>
      </c>
      <c r="Q23" s="4">
        <v>0</v>
      </c>
      <c r="R23" s="8">
        <v>44684</v>
      </c>
      <c r="S23" s="6">
        <v>44728</v>
      </c>
      <c r="T23" s="4"/>
      <c r="U23" s="4">
        <v>0</v>
      </c>
      <c r="V23" s="4">
        <v>0</v>
      </c>
      <c r="W23" s="4">
        <v>0</v>
      </c>
      <c r="X23" s="4" t="s">
        <v>113</v>
      </c>
      <c r="Y23" s="4" t="s">
        <v>42</v>
      </c>
    </row>
    <row r="24" s="4" customFormat="1" spans="1:25">
      <c r="A24" s="4" t="s">
        <v>114</v>
      </c>
      <c r="B24" s="4" t="s">
        <v>26</v>
      </c>
      <c r="C24" s="4" t="s">
        <v>99</v>
      </c>
      <c r="D24" s="4" t="s">
        <v>115</v>
      </c>
      <c r="E24" s="4" t="s">
        <v>116</v>
      </c>
      <c r="F24" s="6">
        <v>44686</v>
      </c>
      <c r="G24" s="6">
        <v>44687</v>
      </c>
      <c r="H24" s="4">
        <v>1</v>
      </c>
      <c r="I24" s="4">
        <v>1</v>
      </c>
      <c r="J24" s="4">
        <v>1</v>
      </c>
      <c r="K24" s="4" t="s">
        <v>30</v>
      </c>
      <c r="L24" s="4">
        <v>-88</v>
      </c>
      <c r="M24" s="4">
        <v>-88</v>
      </c>
      <c r="N24" s="4" t="s">
        <v>117</v>
      </c>
      <c r="O24" s="4" t="s">
        <v>32</v>
      </c>
      <c r="P24" s="4" t="s">
        <v>33</v>
      </c>
      <c r="Q24" s="4">
        <v>0</v>
      </c>
      <c r="R24" s="8">
        <v>44685</v>
      </c>
      <c r="S24" s="6">
        <v>44728</v>
      </c>
      <c r="T24" s="4"/>
      <c r="U24" s="4">
        <v>0</v>
      </c>
      <c r="V24" s="4">
        <v>0</v>
      </c>
      <c r="W24" s="4">
        <v>0</v>
      </c>
      <c r="X24" s="4" t="s">
        <v>118</v>
      </c>
      <c r="Y24" s="4" t="s">
        <v>42</v>
      </c>
    </row>
    <row r="25" s="4" customFormat="1" spans="1:25">
      <c r="A25" s="4" t="s">
        <v>119</v>
      </c>
      <c r="B25" s="4" t="s">
        <v>26</v>
      </c>
      <c r="C25" s="4" t="s">
        <v>99</v>
      </c>
      <c r="D25" s="4" t="s">
        <v>120</v>
      </c>
      <c r="E25" s="4" t="s">
        <v>121</v>
      </c>
      <c r="F25" s="6">
        <v>44701</v>
      </c>
      <c r="G25" s="6">
        <v>44708</v>
      </c>
      <c r="H25" s="4">
        <v>1</v>
      </c>
      <c r="I25" s="4">
        <v>7</v>
      </c>
      <c r="J25" s="4">
        <v>7</v>
      </c>
      <c r="K25" s="4" t="s">
        <v>30</v>
      </c>
      <c r="L25" s="4">
        <v>-61</v>
      </c>
      <c r="M25" s="4">
        <v>-61</v>
      </c>
      <c r="N25" s="4" t="s">
        <v>122</v>
      </c>
      <c r="O25" s="4" t="s">
        <v>32</v>
      </c>
      <c r="P25" s="4" t="s">
        <v>33</v>
      </c>
      <c r="Q25" s="4">
        <v>0</v>
      </c>
      <c r="R25" s="8">
        <v>44658</v>
      </c>
      <c r="S25" s="6">
        <v>44728</v>
      </c>
      <c r="T25" s="4"/>
      <c r="U25" s="4">
        <v>0</v>
      </c>
      <c r="V25" s="4">
        <v>0</v>
      </c>
      <c r="W25" s="4">
        <v>0</v>
      </c>
      <c r="X25" s="4" t="s">
        <v>123</v>
      </c>
      <c r="Y25" s="4" t="s">
        <v>124</v>
      </c>
    </row>
    <row r="26" s="4" customFormat="1" spans="1:25">
      <c r="A26" s="4" t="s">
        <v>98</v>
      </c>
      <c r="B26" s="4" t="s">
        <v>26</v>
      </c>
      <c r="C26" s="4" t="s">
        <v>99</v>
      </c>
      <c r="D26" s="4" t="s">
        <v>100</v>
      </c>
      <c r="E26" s="4" t="s">
        <v>101</v>
      </c>
      <c r="F26" s="6">
        <v>44706</v>
      </c>
      <c r="G26" s="6">
        <v>44708</v>
      </c>
      <c r="H26" s="4">
        <v>1</v>
      </c>
      <c r="I26" s="4">
        <v>2</v>
      </c>
      <c r="J26" s="4">
        <v>2</v>
      </c>
      <c r="K26" s="4" t="s">
        <v>30</v>
      </c>
      <c r="L26" s="4">
        <v>285</v>
      </c>
      <c r="M26" s="4">
        <v>285</v>
      </c>
      <c r="N26" s="4" t="s">
        <v>102</v>
      </c>
      <c r="O26" s="4" t="s">
        <v>32</v>
      </c>
      <c r="P26" s="4" t="s">
        <v>33</v>
      </c>
      <c r="Q26" s="4">
        <v>0</v>
      </c>
      <c r="R26" s="8">
        <v>44565</v>
      </c>
      <c r="S26" s="6">
        <v>44728</v>
      </c>
      <c r="T26" s="4"/>
      <c r="U26" s="4">
        <v>0</v>
      </c>
      <c r="V26" s="4">
        <v>0</v>
      </c>
      <c r="W26" s="4">
        <v>0</v>
      </c>
      <c r="X26" s="4" t="s">
        <v>103</v>
      </c>
      <c r="Y26" s="4" t="s">
        <v>42</v>
      </c>
    </row>
    <row r="27" s="4" customFormat="1" spans="1:25">
      <c r="A27" s="4" t="s">
        <v>104</v>
      </c>
      <c r="B27" s="4" t="s">
        <v>26</v>
      </c>
      <c r="C27" s="4" t="s">
        <v>99</v>
      </c>
      <c r="D27" s="4" t="s">
        <v>105</v>
      </c>
      <c r="E27" s="4" t="s">
        <v>106</v>
      </c>
      <c r="F27" s="6">
        <v>44683</v>
      </c>
      <c r="G27" s="6">
        <v>44684</v>
      </c>
      <c r="H27" s="4">
        <v>1</v>
      </c>
      <c r="I27" s="4">
        <v>1</v>
      </c>
      <c r="J27" s="4">
        <v>1</v>
      </c>
      <c r="K27" s="4" t="s">
        <v>30</v>
      </c>
      <c r="L27" s="4">
        <v>244</v>
      </c>
      <c r="M27" s="4">
        <v>244</v>
      </c>
      <c r="N27" s="4" t="s">
        <v>107</v>
      </c>
      <c r="O27" s="4" t="s">
        <v>32</v>
      </c>
      <c r="P27" s="4" t="s">
        <v>33</v>
      </c>
      <c r="Q27" s="4">
        <v>0</v>
      </c>
      <c r="R27" s="8">
        <v>44673</v>
      </c>
      <c r="S27" s="6">
        <v>44728</v>
      </c>
      <c r="T27" s="4"/>
      <c r="U27" s="4">
        <v>0</v>
      </c>
      <c r="V27" s="4">
        <v>0</v>
      </c>
      <c r="W27" s="4">
        <v>0</v>
      </c>
      <c r="X27" s="4" t="s">
        <v>42</v>
      </c>
      <c r="Y27" s="4" t="s">
        <v>108</v>
      </c>
    </row>
    <row r="28" s="4" customFormat="1" spans="1:25">
      <c r="A28" s="4" t="s">
        <v>109</v>
      </c>
      <c r="B28" s="4" t="s">
        <v>26</v>
      </c>
      <c r="C28" s="4" t="s">
        <v>99</v>
      </c>
      <c r="D28" s="4" t="s">
        <v>110</v>
      </c>
      <c r="E28" s="4" t="s">
        <v>111</v>
      </c>
      <c r="F28" s="6">
        <v>44684</v>
      </c>
      <c r="G28" s="6">
        <v>44685</v>
      </c>
      <c r="H28" s="4">
        <v>1</v>
      </c>
      <c r="I28" s="4">
        <v>1</v>
      </c>
      <c r="J28" s="4">
        <v>1</v>
      </c>
      <c r="K28" s="4" t="s">
        <v>30</v>
      </c>
      <c r="L28" s="4">
        <v>23</v>
      </c>
      <c r="M28" s="4">
        <v>23</v>
      </c>
      <c r="N28" s="4" t="s">
        <v>112</v>
      </c>
      <c r="O28" s="4" t="s">
        <v>32</v>
      </c>
      <c r="P28" s="4" t="s">
        <v>33</v>
      </c>
      <c r="Q28" s="4">
        <v>0</v>
      </c>
      <c r="R28" s="8">
        <v>44684</v>
      </c>
      <c r="S28" s="6">
        <v>44728</v>
      </c>
      <c r="T28" s="4"/>
      <c r="U28" s="4">
        <v>0</v>
      </c>
      <c r="V28" s="4">
        <v>0</v>
      </c>
      <c r="W28" s="4">
        <v>0</v>
      </c>
      <c r="X28" s="4" t="s">
        <v>113</v>
      </c>
      <c r="Y28" s="4" t="s">
        <v>42</v>
      </c>
    </row>
    <row r="29" s="4" customFormat="1" spans="1:25">
      <c r="A29" s="4" t="s">
        <v>114</v>
      </c>
      <c r="B29" s="4" t="s">
        <v>26</v>
      </c>
      <c r="C29" s="4" t="s">
        <v>99</v>
      </c>
      <c r="D29" s="4" t="s">
        <v>115</v>
      </c>
      <c r="E29" s="4" t="s">
        <v>116</v>
      </c>
      <c r="F29" s="6">
        <v>44686</v>
      </c>
      <c r="G29" s="6">
        <v>44687</v>
      </c>
      <c r="H29" s="4">
        <v>1</v>
      </c>
      <c r="I29" s="4">
        <v>1</v>
      </c>
      <c r="J29" s="4">
        <v>1</v>
      </c>
      <c r="K29" s="4" t="s">
        <v>30</v>
      </c>
      <c r="L29" s="4">
        <v>88</v>
      </c>
      <c r="M29" s="4">
        <v>88</v>
      </c>
      <c r="N29" s="4" t="s">
        <v>117</v>
      </c>
      <c r="O29" s="4" t="s">
        <v>32</v>
      </c>
      <c r="P29" s="4" t="s">
        <v>33</v>
      </c>
      <c r="Q29" s="4">
        <v>0</v>
      </c>
      <c r="R29" s="8">
        <v>44685</v>
      </c>
      <c r="S29" s="6">
        <v>44728</v>
      </c>
      <c r="T29" s="4"/>
      <c r="U29" s="4">
        <v>0</v>
      </c>
      <c r="V29" s="4">
        <v>0</v>
      </c>
      <c r="W29" s="4">
        <v>0</v>
      </c>
      <c r="X29" s="4" t="s">
        <v>118</v>
      </c>
      <c r="Y29" s="4" t="s">
        <v>42</v>
      </c>
    </row>
    <row r="30" s="4" customFormat="1" spans="1:25">
      <c r="A30" s="4" t="s">
        <v>119</v>
      </c>
      <c r="B30" s="4" t="s">
        <v>26</v>
      </c>
      <c r="C30" s="4" t="s">
        <v>99</v>
      </c>
      <c r="D30" s="4" t="s">
        <v>120</v>
      </c>
      <c r="E30" s="4" t="s">
        <v>121</v>
      </c>
      <c r="F30" s="6">
        <v>44701</v>
      </c>
      <c r="G30" s="6">
        <v>44708</v>
      </c>
      <c r="H30" s="4">
        <v>1</v>
      </c>
      <c r="I30" s="4">
        <v>7</v>
      </c>
      <c r="J30" s="4">
        <v>7</v>
      </c>
      <c r="K30" s="4" t="s">
        <v>30</v>
      </c>
      <c r="L30" s="4">
        <v>61</v>
      </c>
      <c r="M30" s="4">
        <v>61</v>
      </c>
      <c r="N30" s="4" t="s">
        <v>122</v>
      </c>
      <c r="O30" s="4" t="s">
        <v>32</v>
      </c>
      <c r="P30" s="4" t="s">
        <v>33</v>
      </c>
      <c r="Q30" s="4">
        <v>0</v>
      </c>
      <c r="R30" s="8">
        <v>44658</v>
      </c>
      <c r="S30" s="6">
        <v>44728</v>
      </c>
      <c r="T30" s="4"/>
      <c r="U30" s="4">
        <v>0</v>
      </c>
      <c r="V30" s="4">
        <v>0</v>
      </c>
      <c r="W30" s="4">
        <v>0</v>
      </c>
      <c r="X30" s="4" t="s">
        <v>123</v>
      </c>
      <c r="Y30" s="4" t="s">
        <v>124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N4" sqref="N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</v>
      </c>
    </row>
    <row r="2" s="4" customFormat="1" spans="1:9">
      <c r="A2" s="5">
        <v>17780788800</v>
      </c>
      <c r="B2" s="6">
        <v>44721</v>
      </c>
      <c r="C2" s="6">
        <v>44725</v>
      </c>
      <c r="D2" s="4">
        <v>2448</v>
      </c>
      <c r="E2" s="4" t="str">
        <f>VLOOKUP(A2,HOP!A:L,12,0)</f>
        <v>2448.00</v>
      </c>
      <c r="F2" s="4" t="str">
        <f>VLOOKUP(A2,HOP!A:C,3,0)</f>
        <v>2503940</v>
      </c>
      <c r="G2" s="4">
        <f>D2-E2</f>
        <v>0</v>
      </c>
      <c r="H2" s="4" t="str">
        <f>$H$1&amp;F2</f>
        <v>，2503940</v>
      </c>
      <c r="I2" s="4" t="str">
        <f>VLOOKUP(A2,HOP!A:U,21,0)</f>
        <v>直连</v>
      </c>
    </row>
    <row r="3" s="4" customFormat="1" spans="1:9">
      <c r="A3" s="5">
        <v>17829665403</v>
      </c>
      <c r="B3" s="6">
        <v>44722</v>
      </c>
      <c r="C3" s="6">
        <v>44725</v>
      </c>
      <c r="D3" s="4">
        <v>129</v>
      </c>
      <c r="E3" s="4" t="str">
        <f>VLOOKUP(A3,HOP!A:L,12,0)</f>
        <v>129.00</v>
      </c>
      <c r="F3" s="4" t="str">
        <f>VLOOKUP(A3,HOP!A:C,3,0)</f>
        <v>2520034</v>
      </c>
      <c r="G3" s="4">
        <f t="shared" ref="G3:G20" si="0">D3-E3</f>
        <v>0</v>
      </c>
      <c r="H3" s="4" t="str">
        <f t="shared" ref="H3:H20" si="1">$H$1&amp;F3</f>
        <v>，2520034</v>
      </c>
      <c r="I3" s="4" t="str">
        <f>VLOOKUP(A3,HOP!A:U,21,0)</f>
        <v>直连</v>
      </c>
    </row>
    <row r="4" s="4" customFormat="1" spans="1:9">
      <c r="A4" s="5">
        <v>17837926580</v>
      </c>
      <c r="B4" s="6">
        <v>44723</v>
      </c>
      <c r="C4" s="6">
        <v>44725</v>
      </c>
      <c r="D4" s="4">
        <v>164</v>
      </c>
      <c r="E4" s="4" t="str">
        <f>VLOOKUP(A4,HOP!A:L,12,0)</f>
        <v>164.00</v>
      </c>
      <c r="F4" s="4" t="str">
        <f>VLOOKUP(A4,HOP!A:C,3,0)</f>
        <v>2522361</v>
      </c>
      <c r="G4" s="4">
        <f t="shared" si="0"/>
        <v>0</v>
      </c>
      <c r="H4" s="4" t="str">
        <f t="shared" si="1"/>
        <v>，2522361</v>
      </c>
      <c r="I4" s="4" t="str">
        <f>VLOOKUP(A4,HOP!A:U,21,0)</f>
        <v>直连</v>
      </c>
    </row>
    <row r="5" s="4" customFormat="1" spans="1:9">
      <c r="A5" s="5">
        <v>17838078867</v>
      </c>
      <c r="B5" s="6">
        <v>44721</v>
      </c>
      <c r="C5" s="6">
        <v>44725</v>
      </c>
      <c r="D5" s="4">
        <v>168</v>
      </c>
      <c r="E5" s="4" t="str">
        <f>VLOOKUP(A5,HOP!A:L,12,0)</f>
        <v>168.00</v>
      </c>
      <c r="F5" s="4" t="str">
        <f>VLOOKUP(A5,HOP!A:C,3,0)</f>
        <v>2522447</v>
      </c>
      <c r="G5" s="4">
        <f t="shared" si="0"/>
        <v>0</v>
      </c>
      <c r="H5" s="4" t="str">
        <f t="shared" si="1"/>
        <v>，2522447</v>
      </c>
      <c r="I5" s="4" t="str">
        <f>VLOOKUP(A5,HOP!A:U,21,0)</f>
        <v>直连</v>
      </c>
    </row>
    <row r="6" s="4" customFormat="1" spans="1:9">
      <c r="A6" s="5">
        <v>17992112812</v>
      </c>
      <c r="B6" s="6">
        <v>44724</v>
      </c>
      <c r="C6" s="6">
        <v>44725</v>
      </c>
      <c r="D6" s="4">
        <v>96</v>
      </c>
      <c r="E6" s="4" t="str">
        <f>VLOOKUP(A6,HOP!A:L,12,0)</f>
        <v>96.00</v>
      </c>
      <c r="F6" s="4" t="str">
        <f>VLOOKUP(A6,HOP!A:C,3,0)</f>
        <v>2563452</v>
      </c>
      <c r="G6" s="4">
        <f t="shared" si="0"/>
        <v>0</v>
      </c>
      <c r="H6" s="4" t="str">
        <f t="shared" si="1"/>
        <v>，2563452</v>
      </c>
      <c r="I6" s="4" t="str">
        <f>VLOOKUP(A6,HOP!A:U,21,0)</f>
        <v>直连</v>
      </c>
    </row>
    <row r="7" s="4" customFormat="1" spans="1:9">
      <c r="A7" s="5">
        <v>18087983881</v>
      </c>
      <c r="B7" s="6">
        <v>44724</v>
      </c>
      <c r="C7" s="6">
        <v>44725</v>
      </c>
      <c r="D7" s="4">
        <v>173</v>
      </c>
      <c r="E7" s="4" t="str">
        <f>VLOOKUP(A7,HOP!A:L,12,0)</f>
        <v>173.00</v>
      </c>
      <c r="F7" s="4" t="str">
        <f>VLOOKUP(A7,HOP!A:C,3,0)</f>
        <v>2584697</v>
      </c>
      <c r="G7" s="4">
        <f t="shared" si="0"/>
        <v>0</v>
      </c>
      <c r="H7" s="4" t="str">
        <f t="shared" si="1"/>
        <v>，2584697</v>
      </c>
      <c r="I7" s="4" t="str">
        <f>VLOOKUP(A7,HOP!A:U,21,0)</f>
        <v>直连</v>
      </c>
    </row>
    <row r="8" s="4" customFormat="1" spans="1:9">
      <c r="A8" s="5">
        <v>18091853386</v>
      </c>
      <c r="B8" s="6">
        <v>44724</v>
      </c>
      <c r="C8" s="6">
        <v>44725</v>
      </c>
      <c r="D8" s="4">
        <v>177</v>
      </c>
      <c r="E8" s="4" t="str">
        <f>VLOOKUP(A8,HOP!A:L,12,0)</f>
        <v>177.00</v>
      </c>
      <c r="F8" s="4" t="str">
        <f>VLOOKUP(A8,HOP!A:C,3,0)</f>
        <v>2585563</v>
      </c>
      <c r="G8" s="4">
        <f t="shared" si="0"/>
        <v>0</v>
      </c>
      <c r="H8" s="4" t="str">
        <f t="shared" si="1"/>
        <v>，2585563</v>
      </c>
      <c r="I8" s="4" t="str">
        <f>VLOOKUP(A8,HOP!A:U,21,0)</f>
        <v>直连</v>
      </c>
    </row>
    <row r="9" s="4" customFormat="1" spans="1:9">
      <c r="A9" s="5">
        <v>18091859207</v>
      </c>
      <c r="B9" s="6">
        <v>44724</v>
      </c>
      <c r="C9" s="6">
        <v>44725</v>
      </c>
      <c r="D9" s="4">
        <v>39</v>
      </c>
      <c r="E9" s="4" t="str">
        <f>VLOOKUP(A9,HOP!A:L,12,0)</f>
        <v>39.00</v>
      </c>
      <c r="F9" s="4" t="str">
        <f>VLOOKUP(A9,HOP!A:C,3,0)</f>
        <v>2585566</v>
      </c>
      <c r="G9" s="4">
        <f t="shared" si="0"/>
        <v>0</v>
      </c>
      <c r="H9" s="4" t="str">
        <f t="shared" si="1"/>
        <v>，2585566</v>
      </c>
      <c r="I9" s="4" t="str">
        <f>VLOOKUP(A9,HOP!A:U,21,0)</f>
        <v>直连</v>
      </c>
    </row>
    <row r="10" s="4" customFormat="1" spans="1:9">
      <c r="A10" s="5">
        <v>18091881376</v>
      </c>
      <c r="B10" s="6">
        <v>44723</v>
      </c>
      <c r="C10" s="6">
        <v>44725</v>
      </c>
      <c r="D10" s="4">
        <v>271</v>
      </c>
      <c r="E10" s="4" t="str">
        <f>VLOOKUP(A10,HOP!A:L,12,0)</f>
        <v>271.00</v>
      </c>
      <c r="F10" s="4" t="str">
        <f>VLOOKUP(A10,HOP!A:C,3,0)</f>
        <v>2585579</v>
      </c>
      <c r="G10" s="4">
        <f t="shared" si="0"/>
        <v>0</v>
      </c>
      <c r="H10" s="4" t="str">
        <f t="shared" si="1"/>
        <v>，2585579</v>
      </c>
      <c r="I10" s="4" t="str">
        <f>VLOOKUP(A10,HOP!A:U,21,0)</f>
        <v>直连</v>
      </c>
    </row>
    <row r="11" s="4" customFormat="1" spans="1:9">
      <c r="A11" s="5">
        <v>18093968957</v>
      </c>
      <c r="B11" s="6">
        <v>44724</v>
      </c>
      <c r="C11" s="6">
        <v>44725</v>
      </c>
      <c r="D11" s="4">
        <v>62</v>
      </c>
      <c r="E11" s="4" t="str">
        <f>VLOOKUP(A11,HOP!A:L,12,0)</f>
        <v>62.00</v>
      </c>
      <c r="F11" s="4" t="str">
        <f>VLOOKUP(A11,HOP!A:C,3,0)</f>
        <v>2586435</v>
      </c>
      <c r="G11" s="4">
        <f t="shared" si="0"/>
        <v>0</v>
      </c>
      <c r="H11" s="4" t="str">
        <f t="shared" si="1"/>
        <v>，2586435</v>
      </c>
      <c r="I11" s="4" t="str">
        <f>VLOOKUP(A11,HOP!A:U,21,0)</f>
        <v>直连</v>
      </c>
    </row>
    <row r="12" s="4" customFormat="1" spans="1:9">
      <c r="A12" s="5">
        <v>18097895133</v>
      </c>
      <c r="B12" s="6">
        <v>44724</v>
      </c>
      <c r="C12" s="6">
        <v>44725</v>
      </c>
      <c r="D12" s="4">
        <v>44</v>
      </c>
      <c r="E12" s="4" t="str">
        <f>VLOOKUP(A12,HOP!A:L,12,0)</f>
        <v>44.00</v>
      </c>
      <c r="F12" s="4" t="str">
        <f>VLOOKUP(A12,HOP!A:C,3,0)</f>
        <v>2586955</v>
      </c>
      <c r="G12" s="4">
        <f t="shared" si="0"/>
        <v>0</v>
      </c>
      <c r="H12" s="4" t="str">
        <f t="shared" si="1"/>
        <v>，2586955</v>
      </c>
      <c r="I12" s="4" t="str">
        <f>VLOOKUP(A12,HOP!A:U,21,0)</f>
        <v>直连</v>
      </c>
    </row>
    <row r="13" s="4" customFormat="1" spans="1:9">
      <c r="A13" s="5">
        <v>18098508928</v>
      </c>
      <c r="B13" s="6">
        <v>44724</v>
      </c>
      <c r="C13" s="6">
        <v>44725</v>
      </c>
      <c r="D13" s="4">
        <v>26</v>
      </c>
      <c r="E13" s="4" t="str">
        <f>VLOOKUP(A13,HOP!A:L,12,0)</f>
        <v>26.00</v>
      </c>
      <c r="F13" s="4" t="str">
        <f>VLOOKUP(A13,HOP!A:C,3,0)</f>
        <v>2587138</v>
      </c>
      <c r="G13" s="4">
        <f t="shared" si="0"/>
        <v>0</v>
      </c>
      <c r="H13" s="4" t="str">
        <f t="shared" si="1"/>
        <v>，2587138</v>
      </c>
      <c r="I13" s="4" t="str">
        <f>VLOOKUP(A13,HOP!A:U,21,0)</f>
        <v>直连</v>
      </c>
    </row>
    <row r="14" s="4" customFormat="1" spans="1:9">
      <c r="A14" s="5">
        <v>18098921998</v>
      </c>
      <c r="B14" s="6">
        <v>44724</v>
      </c>
      <c r="C14" s="6">
        <v>44725</v>
      </c>
      <c r="D14" s="4">
        <v>95</v>
      </c>
      <c r="E14" s="4" t="str">
        <f>VLOOKUP(A14,HOP!A:L,12,0)</f>
        <v>95.00</v>
      </c>
      <c r="F14" s="4" t="str">
        <f>VLOOKUP(A14,HOP!A:C,3,0)</f>
        <v>2587314</v>
      </c>
      <c r="G14" s="4">
        <f t="shared" si="0"/>
        <v>0</v>
      </c>
      <c r="H14" s="4" t="str">
        <f t="shared" si="1"/>
        <v>，2587314</v>
      </c>
      <c r="I14" s="4" t="str">
        <f>VLOOKUP(A14,HOP!A:U,21,0)</f>
        <v>直连</v>
      </c>
    </row>
    <row r="15" s="4" customFormat="1" spans="1:9">
      <c r="A15" s="5">
        <v>18102932192</v>
      </c>
      <c r="B15" s="6">
        <v>44724</v>
      </c>
      <c r="C15" s="6">
        <v>44725</v>
      </c>
      <c r="D15" s="4">
        <v>205</v>
      </c>
      <c r="E15" s="4" t="str">
        <f>VLOOKUP(A15,HOP!A:L,12,0)</f>
        <v>205.00</v>
      </c>
      <c r="F15" s="4" t="str">
        <f>VLOOKUP(A15,HOP!A:C,3,0)</f>
        <v>2587747</v>
      </c>
      <c r="G15" s="4">
        <f t="shared" si="0"/>
        <v>0</v>
      </c>
      <c r="H15" s="4" t="str">
        <f t="shared" si="1"/>
        <v>，2587747</v>
      </c>
      <c r="I15" s="4" t="str">
        <f>VLOOKUP(A15,HOP!A:U,21,0)</f>
        <v>直连</v>
      </c>
    </row>
    <row r="16" s="4" customFormat="1" spans="1:10">
      <c r="A16" s="5">
        <v>17113176556</v>
      </c>
      <c r="B16" s="6">
        <v>44706</v>
      </c>
      <c r="C16" s="6">
        <v>44708</v>
      </c>
      <c r="D16" s="4">
        <v>-285</v>
      </c>
      <c r="E16" s="4" t="e">
        <f>VLOOKUP(A16,HOP!A:L,12,0)</f>
        <v>#N/A</v>
      </c>
      <c r="F16" s="4">
        <v>2371415</v>
      </c>
      <c r="G16" s="4" t="e">
        <f t="shared" si="0"/>
        <v>#N/A</v>
      </c>
      <c r="H16" s="4" t="str">
        <f t="shared" si="1"/>
        <v>，2371415</v>
      </c>
      <c r="I16" s="4" t="e">
        <f>VLOOKUP(A16,HOP!A:U,21,0)</f>
        <v>#N/A</v>
      </c>
      <c r="J16" s="4" t="s">
        <v>126</v>
      </c>
    </row>
    <row r="17" s="4" customFormat="1" spans="1:10">
      <c r="A17" s="5">
        <v>17829790521</v>
      </c>
      <c r="B17" s="6">
        <v>44683</v>
      </c>
      <c r="C17" s="6">
        <v>44684</v>
      </c>
      <c r="D17" s="4">
        <v>-244</v>
      </c>
      <c r="E17" s="4" t="e">
        <f>VLOOKUP(A17,HOP!A:L,12,0)</f>
        <v>#N/A</v>
      </c>
      <c r="F17" s="4">
        <v>2520071</v>
      </c>
      <c r="G17" s="4" t="e">
        <f t="shared" si="0"/>
        <v>#N/A</v>
      </c>
      <c r="H17" s="4" t="str">
        <f t="shared" si="1"/>
        <v>，2520071</v>
      </c>
      <c r="I17" s="4" t="e">
        <f>VLOOKUP(A17,HOP!A:U,21,0)</f>
        <v>#N/A</v>
      </c>
      <c r="J17" s="4" t="s">
        <v>127</v>
      </c>
    </row>
    <row r="18" s="4" customFormat="1" spans="1:10">
      <c r="A18" s="5">
        <v>17885672075</v>
      </c>
      <c r="B18" s="6">
        <v>44684</v>
      </c>
      <c r="C18" s="6">
        <v>44685</v>
      </c>
      <c r="D18" s="4">
        <v>-23</v>
      </c>
      <c r="E18" s="4" t="e">
        <f>VLOOKUP(A18,HOP!A:L,12,0)</f>
        <v>#N/A</v>
      </c>
      <c r="F18" s="4">
        <v>2535551</v>
      </c>
      <c r="G18" s="7" t="e">
        <f t="shared" si="0"/>
        <v>#N/A</v>
      </c>
      <c r="H18" s="7" t="str">
        <f t="shared" si="1"/>
        <v>，2535551</v>
      </c>
      <c r="I18" s="7" t="e">
        <f>VLOOKUP(A18,HOP!A:U,21,0)</f>
        <v>#N/A</v>
      </c>
      <c r="J18" s="7" t="s">
        <v>128</v>
      </c>
    </row>
    <row r="19" s="4" customFormat="1" spans="1:10">
      <c r="A19" s="5">
        <v>17890232617</v>
      </c>
      <c r="B19" s="6">
        <v>44686</v>
      </c>
      <c r="C19" s="6">
        <v>44687</v>
      </c>
      <c r="D19" s="4">
        <v>-88</v>
      </c>
      <c r="E19" s="4" t="e">
        <f>VLOOKUP(A19,HOP!A:L,12,0)</f>
        <v>#N/A</v>
      </c>
      <c r="F19" s="4">
        <v>2536529</v>
      </c>
      <c r="G19" s="7" t="e">
        <f t="shared" si="0"/>
        <v>#N/A</v>
      </c>
      <c r="H19" s="7" t="str">
        <f t="shared" si="1"/>
        <v>，2536529</v>
      </c>
      <c r="I19" s="7" t="e">
        <f>VLOOKUP(A19,HOP!A:U,21,0)</f>
        <v>#N/A</v>
      </c>
      <c r="J19" s="7" t="s">
        <v>129</v>
      </c>
    </row>
    <row r="20" s="4" customFormat="1" spans="1:10">
      <c r="A20" s="5">
        <v>17771799788</v>
      </c>
      <c r="B20" s="6">
        <v>44701</v>
      </c>
      <c r="C20" s="6">
        <v>44708</v>
      </c>
      <c r="D20" s="4">
        <v>-61</v>
      </c>
      <c r="E20" s="4" t="e">
        <f>VLOOKUP(A20,HOP!A:L,12,0)</f>
        <v>#N/A</v>
      </c>
      <c r="F20" s="4">
        <v>2501016</v>
      </c>
      <c r="G20" s="4" t="e">
        <f t="shared" si="0"/>
        <v>#N/A</v>
      </c>
      <c r="H20" s="4" t="str">
        <f t="shared" si="1"/>
        <v>，2501016</v>
      </c>
      <c r="I20" s="4" t="e">
        <f>VLOOKUP(A20,HOP!A:U,21,0)</f>
        <v>#N/A</v>
      </c>
      <c r="J20" s="4" t="s">
        <v>130</v>
      </c>
    </row>
    <row r="22" spans="4:4">
      <c r="D22" s="4">
        <f>SUM(D2:D21)</f>
        <v>3396</v>
      </c>
    </row>
    <row r="27" spans="1:1">
      <c r="A27" s="4" t="s">
        <v>131</v>
      </c>
    </row>
    <row r="28" spans="1:1">
      <c r="A28" s="4" t="s">
        <v>132</v>
      </c>
    </row>
    <row r="29" spans="1:1">
      <c r="A29" s="4" t="s">
        <v>133</v>
      </c>
    </row>
  </sheetData>
  <autoFilter ref="A1:X2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134</v>
      </c>
      <c r="B1" s="2" t="s">
        <v>135</v>
      </c>
      <c r="C1" s="2" t="s">
        <v>136</v>
      </c>
      <c r="D1" s="2" t="s">
        <v>137</v>
      </c>
      <c r="E1" s="2" t="s">
        <v>13</v>
      </c>
      <c r="F1" s="2" t="s">
        <v>5</v>
      </c>
      <c r="G1" s="2" t="s">
        <v>6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  <c r="U1" s="2" t="s">
        <v>151</v>
      </c>
    </row>
    <row r="2" s="1" customFormat="1" spans="1:21">
      <c r="A2" s="3">
        <v>18102932192</v>
      </c>
      <c r="B2" s="1" t="s">
        <v>152</v>
      </c>
      <c r="C2" s="1" t="s">
        <v>153</v>
      </c>
      <c r="D2" s="1" t="s">
        <v>154</v>
      </c>
      <c r="E2" s="1" t="s">
        <v>155</v>
      </c>
      <c r="F2" s="1" t="s">
        <v>152</v>
      </c>
      <c r="G2" s="1" t="s">
        <v>156</v>
      </c>
      <c r="H2" s="1" t="s">
        <v>157</v>
      </c>
      <c r="I2" s="1" t="s">
        <v>158</v>
      </c>
      <c r="J2" s="1" t="s">
        <v>30</v>
      </c>
      <c r="K2" s="1" t="s">
        <v>159</v>
      </c>
      <c r="L2" s="1" t="s">
        <v>159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165</v>
      </c>
      <c r="T2" s="1" t="s">
        <v>166</v>
      </c>
      <c r="U2" s="1" t="s">
        <v>167</v>
      </c>
    </row>
    <row r="3" s="1" customFormat="1" spans="1:21">
      <c r="A3" s="3">
        <v>18098921998</v>
      </c>
      <c r="B3" s="1" t="s">
        <v>152</v>
      </c>
      <c r="C3" s="1" t="s">
        <v>168</v>
      </c>
      <c r="D3" s="1" t="s">
        <v>169</v>
      </c>
      <c r="E3" s="1" t="s">
        <v>170</v>
      </c>
      <c r="F3" s="1" t="s">
        <v>152</v>
      </c>
      <c r="G3" s="1" t="s">
        <v>156</v>
      </c>
      <c r="H3" s="1" t="s">
        <v>157</v>
      </c>
      <c r="I3" s="1" t="s">
        <v>171</v>
      </c>
      <c r="J3" s="1" t="s">
        <v>30</v>
      </c>
      <c r="K3" s="1" t="s">
        <v>172</v>
      </c>
      <c r="L3" s="1" t="s">
        <v>172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173</v>
      </c>
      <c r="S3" s="1" t="s">
        <v>165</v>
      </c>
      <c r="T3" s="1" t="s">
        <v>166</v>
      </c>
      <c r="U3" s="1" t="s">
        <v>167</v>
      </c>
    </row>
    <row r="4" s="1" customFormat="1" spans="1:21">
      <c r="A4" s="3">
        <v>18098508928</v>
      </c>
      <c r="B4" s="1" t="s">
        <v>152</v>
      </c>
      <c r="C4" s="1" t="s">
        <v>174</v>
      </c>
      <c r="D4" s="1" t="s">
        <v>175</v>
      </c>
      <c r="E4" s="1" t="s">
        <v>176</v>
      </c>
      <c r="F4" s="1" t="s">
        <v>152</v>
      </c>
      <c r="G4" s="1" t="s">
        <v>156</v>
      </c>
      <c r="H4" s="1" t="s">
        <v>157</v>
      </c>
      <c r="I4" s="1" t="s">
        <v>177</v>
      </c>
      <c r="J4" s="1" t="s">
        <v>30</v>
      </c>
      <c r="K4" s="1" t="s">
        <v>178</v>
      </c>
      <c r="L4" s="1" t="s">
        <v>178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163</v>
      </c>
      <c r="R4" s="1" t="s">
        <v>179</v>
      </c>
      <c r="S4" s="1" t="s">
        <v>165</v>
      </c>
      <c r="T4" s="1" t="s">
        <v>166</v>
      </c>
      <c r="U4" s="1" t="s">
        <v>167</v>
      </c>
    </row>
    <row r="5" s="1" customFormat="1" spans="1:21">
      <c r="A5" s="3">
        <v>18097895133</v>
      </c>
      <c r="B5" s="1" t="s">
        <v>180</v>
      </c>
      <c r="C5" s="1" t="s">
        <v>181</v>
      </c>
      <c r="D5" s="1" t="s">
        <v>182</v>
      </c>
      <c r="E5" s="1" t="s">
        <v>183</v>
      </c>
      <c r="F5" s="1" t="s">
        <v>152</v>
      </c>
      <c r="G5" s="1" t="s">
        <v>156</v>
      </c>
      <c r="H5" s="1" t="s">
        <v>157</v>
      </c>
      <c r="I5" s="1" t="s">
        <v>184</v>
      </c>
      <c r="J5" s="1" t="s">
        <v>30</v>
      </c>
      <c r="K5" s="1" t="s">
        <v>185</v>
      </c>
      <c r="L5" s="1" t="s">
        <v>185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163</v>
      </c>
      <c r="R5" s="1" t="s">
        <v>186</v>
      </c>
      <c r="S5" s="1" t="s">
        <v>165</v>
      </c>
      <c r="T5" s="1" t="s">
        <v>166</v>
      </c>
      <c r="U5" s="1" t="s">
        <v>167</v>
      </c>
    </row>
    <row r="6" s="1" customFormat="1" spans="1:21">
      <c r="A6" s="3">
        <v>18093968957</v>
      </c>
      <c r="B6" s="1" t="s">
        <v>180</v>
      </c>
      <c r="C6" s="1" t="s">
        <v>187</v>
      </c>
      <c r="D6" s="1" t="s">
        <v>188</v>
      </c>
      <c r="E6" s="1" t="s">
        <v>189</v>
      </c>
      <c r="F6" s="1" t="s">
        <v>152</v>
      </c>
      <c r="G6" s="1" t="s">
        <v>156</v>
      </c>
      <c r="H6" s="1" t="s">
        <v>157</v>
      </c>
      <c r="I6" s="1" t="s">
        <v>190</v>
      </c>
      <c r="J6" s="1" t="s">
        <v>30</v>
      </c>
      <c r="K6" s="1" t="s">
        <v>191</v>
      </c>
      <c r="L6" s="1" t="s">
        <v>191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163</v>
      </c>
      <c r="R6" s="1" t="s">
        <v>192</v>
      </c>
      <c r="S6" s="1" t="s">
        <v>165</v>
      </c>
      <c r="T6" s="1" t="s">
        <v>166</v>
      </c>
      <c r="U6" s="1" t="s">
        <v>167</v>
      </c>
    </row>
    <row r="7" s="1" customFormat="1" spans="1:21">
      <c r="A7" s="3">
        <v>18091881376</v>
      </c>
      <c r="B7" s="1" t="s">
        <v>180</v>
      </c>
      <c r="C7" s="1" t="s">
        <v>193</v>
      </c>
      <c r="D7" s="1" t="s">
        <v>194</v>
      </c>
      <c r="E7" s="1" t="s">
        <v>195</v>
      </c>
      <c r="F7" s="1" t="s">
        <v>180</v>
      </c>
      <c r="G7" s="1" t="s">
        <v>156</v>
      </c>
      <c r="H7" s="1" t="s">
        <v>157</v>
      </c>
      <c r="I7" s="1" t="s">
        <v>196</v>
      </c>
      <c r="J7" s="1" t="s">
        <v>30</v>
      </c>
      <c r="K7" s="1" t="s">
        <v>197</v>
      </c>
      <c r="L7" s="1" t="s">
        <v>197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163</v>
      </c>
      <c r="R7" s="1" t="s">
        <v>198</v>
      </c>
      <c r="S7" s="1" t="s">
        <v>165</v>
      </c>
      <c r="T7" s="1" t="s">
        <v>166</v>
      </c>
      <c r="U7" s="1" t="s">
        <v>167</v>
      </c>
    </row>
    <row r="8" s="1" customFormat="1" spans="1:21">
      <c r="A8" s="3">
        <v>18091859207</v>
      </c>
      <c r="B8" s="1" t="s">
        <v>180</v>
      </c>
      <c r="C8" s="1" t="s">
        <v>199</v>
      </c>
      <c r="D8" s="1" t="s">
        <v>200</v>
      </c>
      <c r="E8" s="1" t="s">
        <v>201</v>
      </c>
      <c r="F8" s="1" t="s">
        <v>152</v>
      </c>
      <c r="G8" s="1" t="s">
        <v>156</v>
      </c>
      <c r="H8" s="1" t="s">
        <v>157</v>
      </c>
      <c r="I8" s="1" t="s">
        <v>202</v>
      </c>
      <c r="J8" s="1" t="s">
        <v>30</v>
      </c>
      <c r="K8" s="1" t="s">
        <v>203</v>
      </c>
      <c r="L8" s="1" t="s">
        <v>203</v>
      </c>
      <c r="M8" s="1" t="s">
        <v>160</v>
      </c>
      <c r="N8" s="1" t="s">
        <v>160</v>
      </c>
      <c r="O8" s="1" t="s">
        <v>161</v>
      </c>
      <c r="P8" s="1" t="s">
        <v>162</v>
      </c>
      <c r="Q8" s="1" t="s">
        <v>163</v>
      </c>
      <c r="R8" s="1" t="s">
        <v>204</v>
      </c>
      <c r="S8" s="1" t="s">
        <v>165</v>
      </c>
      <c r="T8" s="1" t="s">
        <v>166</v>
      </c>
      <c r="U8" s="1" t="s">
        <v>167</v>
      </c>
    </row>
    <row r="9" s="1" customFormat="1" spans="1:21">
      <c r="A9" s="3">
        <v>18091853386</v>
      </c>
      <c r="B9" s="1" t="s">
        <v>180</v>
      </c>
      <c r="C9" s="1" t="s">
        <v>205</v>
      </c>
      <c r="D9" s="1" t="s">
        <v>206</v>
      </c>
      <c r="E9" s="1" t="s">
        <v>207</v>
      </c>
      <c r="F9" s="1" t="s">
        <v>152</v>
      </c>
      <c r="G9" s="1" t="s">
        <v>156</v>
      </c>
      <c r="H9" s="1" t="s">
        <v>157</v>
      </c>
      <c r="I9" s="1" t="s">
        <v>208</v>
      </c>
      <c r="J9" s="1" t="s">
        <v>30</v>
      </c>
      <c r="K9" s="1" t="s">
        <v>209</v>
      </c>
      <c r="L9" s="1" t="s">
        <v>209</v>
      </c>
      <c r="M9" s="1" t="s">
        <v>160</v>
      </c>
      <c r="N9" s="1" t="s">
        <v>160</v>
      </c>
      <c r="O9" s="1" t="s">
        <v>161</v>
      </c>
      <c r="P9" s="1" t="s">
        <v>162</v>
      </c>
      <c r="Q9" s="1" t="s">
        <v>163</v>
      </c>
      <c r="R9" s="1" t="s">
        <v>210</v>
      </c>
      <c r="S9" s="1" t="s">
        <v>165</v>
      </c>
      <c r="T9" s="1" t="s">
        <v>166</v>
      </c>
      <c r="U9" s="1" t="s">
        <v>167</v>
      </c>
    </row>
    <row r="10" s="1" customFormat="1" spans="1:21">
      <c r="A10" s="3">
        <v>18087983881</v>
      </c>
      <c r="B10" s="1" t="s">
        <v>211</v>
      </c>
      <c r="C10" s="1" t="s">
        <v>212</v>
      </c>
      <c r="D10" s="1" t="s">
        <v>213</v>
      </c>
      <c r="E10" s="1" t="s">
        <v>214</v>
      </c>
      <c r="F10" s="1" t="s">
        <v>152</v>
      </c>
      <c r="G10" s="1" t="s">
        <v>156</v>
      </c>
      <c r="H10" s="1" t="s">
        <v>157</v>
      </c>
      <c r="I10" s="1" t="s">
        <v>215</v>
      </c>
      <c r="J10" s="1" t="s">
        <v>30</v>
      </c>
      <c r="K10" s="1" t="s">
        <v>216</v>
      </c>
      <c r="L10" s="1" t="s">
        <v>216</v>
      </c>
      <c r="M10" s="1" t="s">
        <v>160</v>
      </c>
      <c r="N10" s="1" t="s">
        <v>160</v>
      </c>
      <c r="O10" s="1" t="s">
        <v>161</v>
      </c>
      <c r="P10" s="1" t="s">
        <v>162</v>
      </c>
      <c r="Q10" s="1" t="s">
        <v>163</v>
      </c>
      <c r="R10" s="1" t="s">
        <v>217</v>
      </c>
      <c r="S10" s="1" t="s">
        <v>165</v>
      </c>
      <c r="T10" s="1" t="s">
        <v>166</v>
      </c>
      <c r="U10" s="1" t="s">
        <v>167</v>
      </c>
    </row>
    <row r="11" s="1" customFormat="1" spans="1:21">
      <c r="A11" s="3">
        <v>17992112812</v>
      </c>
      <c r="B11" s="1" t="s">
        <v>218</v>
      </c>
      <c r="C11" s="1" t="s">
        <v>219</v>
      </c>
      <c r="D11" s="1" t="s">
        <v>220</v>
      </c>
      <c r="E11" s="1" t="s">
        <v>221</v>
      </c>
      <c r="F11" s="1" t="s">
        <v>152</v>
      </c>
      <c r="G11" s="1" t="s">
        <v>156</v>
      </c>
      <c r="H11" s="1" t="s">
        <v>157</v>
      </c>
      <c r="I11" s="1" t="s">
        <v>222</v>
      </c>
      <c r="J11" s="1" t="s">
        <v>30</v>
      </c>
      <c r="K11" s="1" t="s">
        <v>223</v>
      </c>
      <c r="L11" s="1" t="s">
        <v>223</v>
      </c>
      <c r="M11" s="1" t="s">
        <v>160</v>
      </c>
      <c r="N11" s="1" t="s">
        <v>160</v>
      </c>
      <c r="O11" s="1" t="s">
        <v>161</v>
      </c>
      <c r="P11" s="1" t="s">
        <v>162</v>
      </c>
      <c r="Q11" s="1" t="s">
        <v>163</v>
      </c>
      <c r="R11" s="1" t="s">
        <v>224</v>
      </c>
      <c r="S11" s="1" t="s">
        <v>165</v>
      </c>
      <c r="T11" s="1" t="s">
        <v>166</v>
      </c>
      <c r="U11" s="1" t="s">
        <v>167</v>
      </c>
    </row>
    <row r="12" s="1" customFormat="1" spans="1:21">
      <c r="A12" s="3">
        <v>17838078867</v>
      </c>
      <c r="B12" s="1" t="s">
        <v>225</v>
      </c>
      <c r="C12" s="1" t="s">
        <v>226</v>
      </c>
      <c r="D12" s="1" t="s">
        <v>227</v>
      </c>
      <c r="E12" s="1" t="s">
        <v>228</v>
      </c>
      <c r="F12" s="1" t="s">
        <v>229</v>
      </c>
      <c r="G12" s="1" t="s">
        <v>156</v>
      </c>
      <c r="H12" s="1" t="s">
        <v>157</v>
      </c>
      <c r="I12" s="1" t="s">
        <v>230</v>
      </c>
      <c r="J12" s="1" t="s">
        <v>30</v>
      </c>
      <c r="K12" s="1" t="s">
        <v>231</v>
      </c>
      <c r="L12" s="1" t="s">
        <v>231</v>
      </c>
      <c r="M12" s="1" t="s">
        <v>160</v>
      </c>
      <c r="N12" s="1" t="s">
        <v>160</v>
      </c>
      <c r="O12" s="1" t="s">
        <v>161</v>
      </c>
      <c r="P12" s="1" t="s">
        <v>162</v>
      </c>
      <c r="Q12" s="1" t="s">
        <v>163</v>
      </c>
      <c r="R12" s="1" t="s">
        <v>232</v>
      </c>
      <c r="S12" s="1" t="s">
        <v>165</v>
      </c>
      <c r="T12" s="1" t="s">
        <v>166</v>
      </c>
      <c r="U12" s="1" t="s">
        <v>167</v>
      </c>
    </row>
    <row r="13" s="1" customFormat="1" spans="1:21">
      <c r="A13" s="3">
        <v>17837926580</v>
      </c>
      <c r="B13" s="1" t="s">
        <v>225</v>
      </c>
      <c r="C13" s="1" t="s">
        <v>233</v>
      </c>
      <c r="D13" s="1" t="s">
        <v>234</v>
      </c>
      <c r="E13" s="1" t="s">
        <v>235</v>
      </c>
      <c r="F13" s="1" t="s">
        <v>180</v>
      </c>
      <c r="G13" s="1" t="s">
        <v>156</v>
      </c>
      <c r="H13" s="1" t="s">
        <v>157</v>
      </c>
      <c r="I13" s="1" t="s">
        <v>236</v>
      </c>
      <c r="J13" s="1" t="s">
        <v>30</v>
      </c>
      <c r="K13" s="1" t="s">
        <v>237</v>
      </c>
      <c r="L13" s="1" t="s">
        <v>237</v>
      </c>
      <c r="M13" s="1" t="s">
        <v>160</v>
      </c>
      <c r="N13" s="1" t="s">
        <v>160</v>
      </c>
      <c r="O13" s="1" t="s">
        <v>161</v>
      </c>
      <c r="P13" s="1" t="s">
        <v>162</v>
      </c>
      <c r="Q13" s="1" t="s">
        <v>163</v>
      </c>
      <c r="R13" s="1" t="s">
        <v>238</v>
      </c>
      <c r="S13" s="1" t="s">
        <v>165</v>
      </c>
      <c r="T13" s="1" t="s">
        <v>166</v>
      </c>
      <c r="U13" s="1" t="s">
        <v>167</v>
      </c>
    </row>
    <row r="14" s="1" customFormat="1" spans="1:21">
      <c r="A14" s="3">
        <v>17829665403</v>
      </c>
      <c r="B14" s="1" t="s">
        <v>239</v>
      </c>
      <c r="C14" s="1" t="s">
        <v>240</v>
      </c>
      <c r="D14" s="1" t="s">
        <v>227</v>
      </c>
      <c r="E14" s="1" t="s">
        <v>241</v>
      </c>
      <c r="F14" s="1" t="s">
        <v>211</v>
      </c>
      <c r="G14" s="1" t="s">
        <v>156</v>
      </c>
      <c r="H14" s="1" t="s">
        <v>157</v>
      </c>
      <c r="I14" s="1" t="s">
        <v>242</v>
      </c>
      <c r="J14" s="1" t="s">
        <v>30</v>
      </c>
      <c r="K14" s="1" t="s">
        <v>243</v>
      </c>
      <c r="L14" s="1" t="s">
        <v>243</v>
      </c>
      <c r="M14" s="1" t="s">
        <v>160</v>
      </c>
      <c r="N14" s="1" t="s">
        <v>160</v>
      </c>
      <c r="O14" s="1" t="s">
        <v>161</v>
      </c>
      <c r="P14" s="1" t="s">
        <v>162</v>
      </c>
      <c r="Q14" s="1" t="s">
        <v>163</v>
      </c>
      <c r="R14" s="1" t="s">
        <v>244</v>
      </c>
      <c r="S14" s="1" t="s">
        <v>165</v>
      </c>
      <c r="T14" s="1" t="s">
        <v>166</v>
      </c>
      <c r="U14" s="1" t="s">
        <v>167</v>
      </c>
    </row>
    <row r="15" s="1" customFormat="1" spans="1:21">
      <c r="A15" s="3">
        <v>17780788800</v>
      </c>
      <c r="B15" s="1" t="s">
        <v>245</v>
      </c>
      <c r="C15" s="1" t="s">
        <v>246</v>
      </c>
      <c r="D15" s="1" t="s">
        <v>247</v>
      </c>
      <c r="E15" s="1" t="s">
        <v>248</v>
      </c>
      <c r="F15" s="1" t="s">
        <v>229</v>
      </c>
      <c r="G15" s="1" t="s">
        <v>156</v>
      </c>
      <c r="H15" s="1" t="s">
        <v>157</v>
      </c>
      <c r="I15" s="1" t="s">
        <v>249</v>
      </c>
      <c r="J15" s="1" t="s">
        <v>30</v>
      </c>
      <c r="K15" s="1" t="s">
        <v>250</v>
      </c>
      <c r="L15" s="1" t="s">
        <v>250</v>
      </c>
      <c r="M15" s="1" t="s">
        <v>160</v>
      </c>
      <c r="N15" s="1" t="s">
        <v>160</v>
      </c>
      <c r="O15" s="1" t="s">
        <v>161</v>
      </c>
      <c r="P15" s="1" t="s">
        <v>162</v>
      </c>
      <c r="Q15" s="1" t="s">
        <v>163</v>
      </c>
      <c r="R15" s="1" t="s">
        <v>251</v>
      </c>
      <c r="S15" s="1" t="s">
        <v>165</v>
      </c>
      <c r="T15" s="1" t="s">
        <v>166</v>
      </c>
      <c r="U15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2022-06-16T02:51:46Z</dcterms:created>
  <dcterms:modified xsi:type="dcterms:W3CDTF">2022-06-16T03:23:51Z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DF80694F906F4AA3B482960D340EEFA2</vt:lpwstr>
  </property>
  <property fmtid="{D5CDD505-2E9C-101B-9397-08002B2CF9AE}" pid="3" name="KSOProductBuildVer">
    <vt:lpwstr>2052-11.1.0.11805</vt:lpwstr>
  </property>
</Properties>
</file>