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<sst xmlns="http://schemas.openxmlformats.org/spreadsheetml/2006/main" count="150" uniqueCount="89">
  <si>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</si>
  <si>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</si>
  <si>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</si>
  <si>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</si>
  <si>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</si>
  <si>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</si>
  <si>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</si>
  <si>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</si>
  <si>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</si>
  <si>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</si>
  <si>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</si>
  <si>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</si>
  <si>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</si>
  <si>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</si>
  <si>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</si>
  <si>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</si>
  <si>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</si>
  <si>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</si>
  <si>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</si>
  <si>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</si>
  <si>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</si>
  <si>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</si>
  <si>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</si>
  <si>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</si>
  <si>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</si>
  <si>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18022671132	</t>
  </si>
  <si>
    <t>Ctrip</t>
  </si>
  <si>
    <t>正常</t>
  </si>
  <si>
    <t>[英德]英德石头酒店(78167352)</t>
  </si>
  <si>
    <t>湖景大床房&lt;双人入住&gt;&lt;双早&gt;</t>
  </si>
  <si>
    <t>CNY</t>
  </si>
  <si>
    <t>黄毅峰</t>
  </si>
  <si>
    <t>CA363220617CNY</t>
  </si>
  <si>
    <t>未提现</t>
  </si>
  <si>
    <t>携程开票</t>
  </si>
  <si>
    <t xml:space="preserve">2569532	</t>
  </si>
  <si>
    <t xml:space="preserve">	</t>
  </si>
  <si>
    <t xml:space="preserve">18022681369	</t>
  </si>
  <si>
    <t>湖景双人房&lt;双人入住&gt;&lt;双早&gt;</t>
  </si>
  <si>
    <t>张桂花</t>
  </si>
  <si>
    <t xml:space="preserve">2569536	</t>
  </si>
  <si>
    <t xml:space="preserve">18032703949	</t>
  </si>
  <si>
    <t>[舟山]舟山新海景大酒店(80282237)</t>
  </si>
  <si>
    <t>商务双床房&lt;特惠专享&gt;&lt;双人入住&gt;&lt;无早&gt;</t>
  </si>
  <si>
    <t>叶超</t>
  </si>
  <si>
    <t>，</t>
  </si>
  <si>
    <t>A220617104526481</t>
  </si>
  <si>
    <t>CNY / HKD 当前参考汇率: 1.171016201</t>
  </si>
  <si>
    <t>总计：596 CNY/
697.93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</si>
  <si>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</si>
  <si>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</si>
  <si>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</si>
  <si>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</si>
  <si>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</si>
  <si>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</si>
  <si>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</si>
  <si>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</si>
  <si>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</si>
  <si>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</si>
  <si>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</si>
  <si>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</si>
  <si>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</si>
  <si>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</si>
  <si>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</si>
  <si>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</si>
  <si>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</si>
  <si>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</si>
  <si>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2022-06-01</t>
  </si>
  <si>
    <t>2572323</t>
  </si>
  <si>
    <t>舟山新海景大酒店</t>
  </si>
  <si>
    <t>2022-06-02</t>
  </si>
  <si>
    <t>退房日周结</t>
  </si>
  <si>
    <t>120.00</t>
  </si>
  <si>
    <t>RMB</t>
  </si>
  <si>
    <t>0</t>
  </si>
  <si>
    <t>0.00</t>
  </si>
  <si>
    <t>携程国内直连(DD)</t>
  </si>
  <si>
    <t>01.011249</t>
  </si>
  <si>
    <t>2022-06-01 15:12:08</t>
  </si>
  <si>
    <t>否</t>
  </si>
  <si>
    <t>汇智国际旅游发展有限公司</t>
  </si>
  <si>
    <t>直采</t>
  </si>
  <si>
    <t>2022-05-30</t>
  </si>
  <si>
    <t>2569536</t>
  </si>
  <si>
    <t>英德英石园石头酒店</t>
  </si>
  <si>
    <t>238.00</t>
  </si>
  <si>
    <t>2022-05-30 22:49:07</t>
  </si>
  <si>
    <t>2569532</t>
  </si>
  <si>
    <t>2022-05-30 22:48:40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</si>
</sst>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44713</v>
      </c>
      <c r="G2" s="6">
        <v>44714</v>
      </c>
      <c r="H2" s="4">
        <v>1</v>
      </c>
      <c r="I2" s="4">
        <v>1</v>
      </c>
      <c r="J2" s="4">
        <v>1</v>
      </c>
      <c r="K2" s="4" t="s">
        <v>30</v>
      </c>
      <c r="L2" s="4">
        <v>238</v>
      </c>
      <c r="M2" s="4">
        <v>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44711</v>
      </c>
      <c r="S2" s="6">
        <v>44729</v>
      </c>
      <c r="T2" s="4" t="s">
        <v>34</v>
      </c>
      <c r="U2" s="4">
        <v>238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44713</v>
      </c>
      <c r="G3" s="6">
        <v>44714</v>
      </c>
      <c r="H3" s="4">
        <v>1</v>
      </c>
      <c r="I3" s="4">
        <v>1</v>
      </c>
      <c r="J3" s="4">
        <v>1</v>
      </c>
      <c r="K3" s="4" t="s">
        <v>30</v>
      </c>
      <c r="L3" s="4">
        <v>238</v>
      </c>
      <c r="M3" s="4">
        <v>238</v>
      </c>
      <c r="N3" s="4" t="s">
        <v>39</v>
      </c>
      <c r="O3" s="4" t="s">
        <v>32</v>
      </c>
      <c r="P3" s="4" t="s">
        <v>33</v>
      </c>
      <c r="Q3" s="4">
        <v>0</v>
      </c>
      <c r="R3" s="7">
        <v>44711</v>
      </c>
      <c r="S3" s="6">
        <v>44729</v>
      </c>
      <c r="T3" s="4" t="s">
        <v>34</v>
      </c>
      <c r="U3" s="4">
        <v>238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44713</v>
      </c>
      <c r="G4" s="6">
        <v>44714</v>
      </c>
      <c r="H4" s="4">
        <v>1</v>
      </c>
      <c r="I4" s="4">
        <v>1</v>
      </c>
      <c r="J4" s="4">
        <v>1</v>
      </c>
      <c r="K4" s="4" t="s">
        <v>30</v>
      </c>
      <c r="L4" s="4">
        <v>120</v>
      </c>
      <c r="M4" s="4">
        <v>120</v>
      </c>
      <c r="N4" s="4" t="s">
        <v>44</v>
      </c>
      <c r="O4" s="4" t="s">
        <v>32</v>
      </c>
      <c r="P4" s="4" t="s">
        <v>33</v>
      </c>
      <c r="Q4" s="4">
        <v>0</v>
      </c>
      <c r="R4" s="7">
        <v>44713</v>
      </c>
      <c r="S4" s="6">
        <v>44729</v>
      </c>
      <c r="T4" s="4" t="s">
        <v>34</v>
      </c>
      <c r="U4" s="4">
        <v>120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18022671132</v>
      </c>
      <c r="B2" s="6">
        <v>44713</v>
      </c>
      <c r="C2" s="6">
        <v>44714</v>
      </c>
      <c r="D2" s="4">
        <v>238</v>
      </c>
      <c r="E2" s="4" t="str">
        <f>VLOOKUP(A2,HOP!A:L,12,0)</f>
        <v>238.00</v>
      </c>
      <c r="F2" s="4" t="str">
        <f>VLOOKUP(A2,HOP!A:C,3,0)</f>
        <v>2569532</v>
      </c>
      <c r="G2" s="4">
        <f>D2-E2</f>
        <v>0</v>
      </c>
      <c r="H2" s="4" t="str">
        <f>$H$1&amp;F2</f>
        <v>，2569532</v>
      </c>
      <c r="I2" s="4" t="str">
        <f>VLOOKUP(A2,HOP!A:U,21,0)</f>
        <v>直采</v>
      </c>
    </row>
    <row r="3" s="4" customFormat="1" spans="1:9">
      <c r="A3" s="5">
        <v>18022681369</v>
      </c>
      <c r="B3" s="6">
        <v>44713</v>
      </c>
      <c r="C3" s="6">
        <v>44714</v>
      </c>
      <c r="D3" s="4">
        <v>238</v>
      </c>
      <c r="E3" s="4" t="str">
        <f>VLOOKUP(A3,HOP!A:L,12,0)</f>
        <v>238.00</v>
      </c>
      <c r="F3" s="4" t="str">
        <f>VLOOKUP(A3,HOP!A:C,3,0)</f>
        <v>2569536</v>
      </c>
      <c r="G3" s="4">
        <f>D3-E3</f>
        <v>0</v>
      </c>
      <c r="H3" s="4" t="str">
        <f>$H$1&amp;F3</f>
        <v>，2569536</v>
      </c>
      <c r="I3" s="4" t="str">
        <f>VLOOKUP(A3,HOP!A:U,21,0)</f>
        <v>直采</v>
      </c>
    </row>
    <row r="4" s="4" customFormat="1" spans="1:9">
      <c r="A4" s="5">
        <v>18032703949</v>
      </c>
      <c r="B4" s="6">
        <v>44713</v>
      </c>
      <c r="C4" s="6">
        <v>44714</v>
      </c>
      <c r="D4" s="4">
        <v>120</v>
      </c>
      <c r="E4" s="4" t="str">
        <f>VLOOKUP(A4,HOP!A:L,12,0)</f>
        <v>120.00</v>
      </c>
      <c r="F4" s="4" t="str">
        <f>VLOOKUP(A4,HOP!A:C,3,0)</f>
        <v>2572323</v>
      </c>
      <c r="G4" s="4">
        <f>D4-E4</f>
        <v>0</v>
      </c>
      <c r="H4" s="4" t="str">
        <f>$H$1&amp;F4</f>
        <v>，2572323</v>
      </c>
      <c r="I4" s="4" t="str">
        <f>VLOOKUP(A4,HOP!A:U,21,0)</f>
        <v>直采</v>
      </c>
    </row>
    <row r="6" spans="4:4">
      <c r="D6" s="4">
        <f>SUM(D2:D5)</f>
        <v>596</v>
      </c>
    </row>
    <row r="10" spans="1:1">
      <c r="A10" s="4" t="s">
        <v>46</v>
      </c>
    </row>
    <row r="11" spans="1:1">
      <c r="A11" s="4" t="s">
        <v>47</v>
      </c>
    </row>
    <row r="12" spans="1:1">
      <c r="A12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</row>
    <row r="2" s="1" customFormat="1" spans="1:21">
      <c r="A2" s="3">
        <v>18032703949</v>
      </c>
      <c r="B2" s="1" t="s">
        <v>67</v>
      </c>
      <c r="C2" s="1" t="s">
        <v>68</v>
      </c>
      <c r="D2" s="1" t="s">
        <v>69</v>
      </c>
      <c r="E2" s="1" t="s">
        <v>44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</row>
    <row r="3" s="1" customFormat="1" spans="1:21">
      <c r="A3" s="3">
        <v>18022681369</v>
      </c>
      <c r="B3" s="1" t="s">
        <v>82</v>
      </c>
      <c r="C3" s="1" t="s">
        <v>83</v>
      </c>
      <c r="D3" s="1" t="s">
        <v>84</v>
      </c>
      <c r="E3" s="1" t="s">
        <v>39</v>
      </c>
      <c r="F3" s="1" t="s">
        <v>67</v>
      </c>
      <c r="G3" s="1" t="s">
        <v>70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86</v>
      </c>
      <c r="S3" s="1" t="s">
        <v>79</v>
      </c>
      <c r="T3" s="1" t="s">
        <v>80</v>
      </c>
      <c r="U3" s="1" t="s">
        <v>81</v>
      </c>
    </row>
    <row r="4" s="1" customFormat="1" spans="1:21">
      <c r="A4" s="3">
        <v>18022671132</v>
      </c>
      <c r="B4" s="1" t="s">
        <v>82</v>
      </c>
      <c r="C4" s="1" t="s">
        <v>87</v>
      </c>
      <c r="D4" s="1" t="s">
        <v>84</v>
      </c>
      <c r="E4" s="1" t="s">
        <v>31</v>
      </c>
      <c r="F4" s="1" t="s">
        <v>67</v>
      </c>
      <c r="G4" s="1" t="s">
        <v>70</v>
      </c>
      <c r="H4" s="1" t="s">
        <v>71</v>
      </c>
      <c r="I4" s="1" t="s">
        <v>85</v>
      </c>
      <c r="J4" s="1" t="s">
        <v>73</v>
      </c>
      <c r="K4" s="1" t="s">
        <v>85</v>
      </c>
      <c r="L4" s="1" t="s">
        <v>85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77</v>
      </c>
      <c r="R4" s="1" t="s">
        <v>88</v>
      </c>
      <c r="S4" s="1" t="s">
        <v>79</v>
      </c>
      <c r="T4" s="1" t="s">
        <v>80</v>
      </c>
      <c r="U4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2022-06-17T02:37:23Z</dcterms:created>
  <dcterms:modified xsi:type="dcterms:W3CDTF">2022-06-17T02:41:49Z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418B6E4E30A944E8B92C7422EE2DEB8E</vt:lpwstr>
  </property>
  <property fmtid="{D5CDD505-2E9C-101B-9397-08002B2CF9AE}" pid="3" name="KSOProductBuildVer">
    <vt:lpwstr>2052-11.1.0.11805</vt:lpwstr>
  </property>
</Properties>
</file>