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<sst xmlns="http://schemas.openxmlformats.org/spreadsheetml/2006/main" count="372" uniqueCount="153">
  <si>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</si>
  <si>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</si>
  <si>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</si>
  <si>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</si>
  <si>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</si>
  <si>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</si>
  <si>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</si>
  <si>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</si>
  <si>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</si>
  <si>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20220613-20220619</t>
  </si>
  <si>
    <t>广州汇登信息科技有限公司（直连）</t>
  </si>
  <si>
    <t>4319408</t>
  </si>
  <si>
    <t>3099.00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</si>
  <si>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</si>
  <si>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</si>
  <si>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</si>
  <si>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</si>
  <si>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</si>
  <si>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</si>
  <si>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</si>
  <si>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</si>
  <si>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</si>
  <si>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</si>
  <si>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</si>
  <si>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</si>
  <si>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</si>
  <si>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</si>
  <si>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</si>
  <si>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</si>
  <si>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</si>
  <si>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4881913047153931641</t>
  </si>
  <si>
    <t>麗枫酒店（南京卡子门地铁站永乐路店）</t>
  </si>
  <si>
    <t>南京市</t>
  </si>
  <si>
    <t>本期应结</t>
  </si>
  <si>
    <t>2022-06-16~2022-06-17</t>
  </si>
  <si>
    <t>高级大床房 (无窗)</t>
  </si>
  <si>
    <t>黄硕</t>
  </si>
  <si>
    <t>1</t>
  </si>
  <si>
    <t>底价结算</t>
  </si>
  <si>
    <t>244.00</t>
  </si>
  <si>
    <t>27.11</t>
  </si>
  <si>
    <t>2593120</t>
  </si>
  <si>
    <t>650108</t>
  </si>
  <si>
    <t>4881913058829170846</t>
  </si>
  <si>
    <t>维也纳酒店（沙井京基百纳店）</t>
  </si>
  <si>
    <t>深圳市</t>
  </si>
  <si>
    <t>2022-06-17~2022-06-18</t>
  </si>
  <si>
    <t>标准大床房</t>
  </si>
  <si>
    <t>杨恒</t>
  </si>
  <si>
    <t>292.00</t>
  </si>
  <si>
    <t>32.44</t>
  </si>
  <si>
    <t>2594483</t>
  </si>
  <si>
    <t>649614</t>
  </si>
  <si>
    <t>4881913054849698958</t>
  </si>
  <si>
    <t>嘉好悦美酒店（成都天府广场店）</t>
  </si>
  <si>
    <t>成都市</t>
  </si>
  <si>
    <t>精致双床房</t>
  </si>
  <si>
    <t>陈珣</t>
  </si>
  <si>
    <t>182.00</t>
  </si>
  <si>
    <t>20.22</t>
  </si>
  <si>
    <t>2594004</t>
  </si>
  <si>
    <t>444062</t>
  </si>
  <si>
    <t>4881913066535566793</t>
  </si>
  <si>
    <t>2022-06-18~2022-06-19</t>
  </si>
  <si>
    <t>精致大床房</t>
  </si>
  <si>
    <t>王文林</t>
  </si>
  <si>
    <t>2595715</t>
  </si>
  <si>
    <t>4881913063152728120</t>
  </si>
  <si>
    <t>广州瑰丽酒店</t>
  </si>
  <si>
    <t>广州市</t>
  </si>
  <si>
    <t>豪华江景客房</t>
  </si>
  <si>
    <t>袁东东</t>
  </si>
  <si>
    <t>2199.00</t>
  </si>
  <si>
    <t>244.33</t>
  </si>
  <si>
    <t>2595196</t>
  </si>
  <si>
    <t>1074333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</si>
  <si>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</si>
  <si>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</si>
  <si>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</si>
  <si>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</si>
  <si>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</si>
  <si>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</si>
  <si>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</si>
  <si>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</si>
  <si>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</si>
  <si>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</si>
  <si>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/>
  </si>
  <si>
    <t>非打包</t>
  </si>
  <si>
    <t>【省钱月卡】酒店特惠红包</t>
  </si>
  <si>
    <t>361662100148753925</t>
  </si>
  <si>
    <t>已确认</t>
  </si>
  <si>
    <t>新客专享酒店红包</t>
  </si>
  <si>
    <t>335753100150202607</t>
  </si>
  <si>
    <t>6月平日当天订-2%-LTH</t>
  </si>
  <si>
    <t>3_851773418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</si>
  <si>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</si>
  <si>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</si>
  <si>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</si>
  <si>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</si>
  <si>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</si>
  <si>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</si>
  <si>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</si>
  <si>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</si>
  <si>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</si>
  <si>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</si>
  <si>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</si>
  <si>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</si>
  <si>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</si>
  <si>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</si>
  <si>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A220621144434481</t>
  </si>
  <si>
    <t>A220621144457481</t>
  </si>
  <si>
    <t>总计：3099元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</si>
  <si>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</si>
  <si>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</si>
  <si>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</si>
  <si>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</si>
  <si>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</si>
  <si>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</si>
  <si>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</si>
  <si>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</si>
  <si>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</si>
  <si>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</si>
  <si>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</si>
  <si>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</si>
  <si>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</si>
  <si>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</si>
  <si>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</si>
  <si>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</si>
  <si>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</si>
  <si>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</si>
  <si>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</si>
  <si>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</si>
  <si>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2022-06-18</t>
  </si>
  <si>
    <t>嘉好悦美酒店(成都天府广场店)</t>
  </si>
  <si>
    <t>2022-06-19</t>
  </si>
  <si>
    <t>退房日周结</t>
  </si>
  <si>
    <t>RMB</t>
  </si>
  <si>
    <t>0</t>
  </si>
  <si>
    <t>美团汇登国内直连</t>
  </si>
  <si>
    <t>01.011020</t>
  </si>
  <si>
    <t>2022-06-18 18:21:31</t>
  </si>
  <si>
    <t>否</t>
  </si>
  <si>
    <t>广州汇登信息科技有限公司</t>
  </si>
  <si>
    <t>直连</t>
  </si>
  <si>
    <t>2022-06-18 12:11:08</t>
  </si>
  <si>
    <t>直采</t>
  </si>
  <si>
    <t>2022-06-17</t>
  </si>
  <si>
    <t>维也纳酒店(深圳沙井京基百纳店)</t>
  </si>
  <si>
    <t>2022-06-17 21:12:29</t>
  </si>
  <si>
    <t>2022-06-17 15:10:43</t>
  </si>
  <si>
    <t>2022-06-16</t>
  </si>
  <si>
    <t>麗枫酒店(南京卡子门地铁站永乐路店)</t>
  </si>
  <si>
    <t>2022-06-16 19:09:24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</si>
</sst>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workbookViewId="0">
      <selection activeCell="A1" sqref="$A1:$XFD1048576"/>
    </sheetView>
  </sheetViews>
  <sheetFormatPr defaultColWidth="9" defaultRowHeight="13.5" outlineLevelRow="5"/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41</v>
      </c>
      <c r="S2" t="s">
        <v>42</v>
      </c>
    </row>
    <row r="3" spans="1:19">
      <c r="A3" t="s">
        <v>43</v>
      </c>
      <c r="B3" t="s">
        <v>44</v>
      </c>
      <c r="C3" t="s">
        <v>45</v>
      </c>
      <c r="D3" t="s">
        <v>33</v>
      </c>
      <c r="E3" t="s">
        <v>46</v>
      </c>
      <c r="F3" t="s">
        <v>47</v>
      </c>
      <c r="G3" t="s">
        <v>48</v>
      </c>
      <c r="H3" t="s">
        <v>37</v>
      </c>
      <c r="I3" t="s">
        <v>38</v>
      </c>
      <c r="J3" t="s">
        <v>49</v>
      </c>
      <c r="K3" t="s">
        <v>49</v>
      </c>
      <c r="L3" t="s">
        <v>50</v>
      </c>
      <c r="M3" t="s">
        <v>13</v>
      </c>
      <c r="N3" t="s">
        <v>13</v>
      </c>
      <c r="O3" t="s">
        <v>13</v>
      </c>
      <c r="P3" t="s">
        <v>13</v>
      </c>
      <c r="Q3" t="s">
        <v>51</v>
      </c>
      <c r="R3" t="s">
        <v>51</v>
      </c>
      <c r="S3" t="s">
        <v>52</v>
      </c>
    </row>
    <row r="4" spans="1:19">
      <c r="A4" t="s">
        <v>53</v>
      </c>
      <c r="B4" t="s">
        <v>54</v>
      </c>
      <c r="C4" t="s">
        <v>55</v>
      </c>
      <c r="D4" t="s">
        <v>33</v>
      </c>
      <c r="E4" t="s">
        <v>46</v>
      </c>
      <c r="F4" t="s">
        <v>56</v>
      </c>
      <c r="G4" t="s">
        <v>57</v>
      </c>
      <c r="H4" t="s">
        <v>37</v>
      </c>
      <c r="I4" t="s">
        <v>38</v>
      </c>
      <c r="J4" t="s">
        <v>58</v>
      </c>
      <c r="K4" t="s">
        <v>58</v>
      </c>
      <c r="L4" t="s">
        <v>59</v>
      </c>
      <c r="M4" t="s">
        <v>13</v>
      </c>
      <c r="N4" t="s">
        <v>13</v>
      </c>
      <c r="O4" t="s">
        <v>13</v>
      </c>
      <c r="P4" t="s">
        <v>13</v>
      </c>
      <c r="Q4" t="s">
        <v>60</v>
      </c>
      <c r="R4" t="s">
        <v>60</v>
      </c>
      <c r="S4" t="s">
        <v>61</v>
      </c>
    </row>
    <row r="5" spans="1:19">
      <c r="A5" t="s">
        <v>62</v>
      </c>
      <c r="B5" t="s">
        <v>54</v>
      </c>
      <c r="C5" t="s">
        <v>55</v>
      </c>
      <c r="D5" t="s">
        <v>33</v>
      </c>
      <c r="E5" t="s">
        <v>63</v>
      </c>
      <c r="F5" t="s">
        <v>64</v>
      </c>
      <c r="G5" t="s">
        <v>65</v>
      </c>
      <c r="H5" t="s">
        <v>37</v>
      </c>
      <c r="I5" t="s">
        <v>38</v>
      </c>
      <c r="J5" t="s">
        <v>58</v>
      </c>
      <c r="K5" t="s">
        <v>58</v>
      </c>
      <c r="L5" t="s">
        <v>59</v>
      </c>
      <c r="M5" t="s">
        <v>13</v>
      </c>
      <c r="N5" t="s">
        <v>13</v>
      </c>
      <c r="O5" t="s">
        <v>13</v>
      </c>
      <c r="P5" t="s">
        <v>13</v>
      </c>
      <c r="Q5" t="s">
        <v>66</v>
      </c>
      <c r="R5" t="s">
        <v>66</v>
      </c>
      <c r="S5" t="s">
        <v>61</v>
      </c>
    </row>
    <row r="6" spans="1:19">
      <c r="A6" t="s">
        <v>67</v>
      </c>
      <c r="B6" t="s">
        <v>68</v>
      </c>
      <c r="C6" t="s">
        <v>69</v>
      </c>
      <c r="D6" t="s">
        <v>33</v>
      </c>
      <c r="E6" t="s">
        <v>63</v>
      </c>
      <c r="F6" t="s">
        <v>70</v>
      </c>
      <c r="G6" t="s">
        <v>71</v>
      </c>
      <c r="H6" t="s">
        <v>37</v>
      </c>
      <c r="I6" t="s">
        <v>38</v>
      </c>
      <c r="J6" t="s">
        <v>72</v>
      </c>
      <c r="K6" t="s">
        <v>72</v>
      </c>
      <c r="L6" t="s">
        <v>73</v>
      </c>
      <c r="M6" t="s">
        <v>13</v>
      </c>
      <c r="N6" t="s">
        <v>13</v>
      </c>
      <c r="O6" t="s">
        <v>13</v>
      </c>
      <c r="P6" t="s">
        <v>13</v>
      </c>
      <c r="Q6" t="s">
        <v>74</v>
      </c>
      <c r="R6" t="s">
        <v>74</v>
      </c>
      <c r="S6" t="s">
        <v>75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"/>
  <sheetViews>
    <sheetView workbookViewId="0">
      <selection activeCell="A1" sqref="A1"/>
    </sheetView>
  </sheetViews>
  <sheetFormatPr defaultColWidth="9" defaultRowHeight="13.5"/>
  <sheetData>
    <row r="1" spans="1:18">
      <c r="A1" t="s">
        <v>15</v>
      </c>
      <c r="B1" t="s">
        <v>16</v>
      </c>
      <c r="C1" t="s">
        <v>76</v>
      </c>
      <c r="D1" t="s">
        <v>77</v>
      </c>
      <c r="E1" t="s">
        <v>18</v>
      </c>
      <c r="F1" t="s">
        <v>19</v>
      </c>
      <c r="G1" t="s">
        <v>20</v>
      </c>
      <c r="H1" t="s">
        <v>78</v>
      </c>
      <c r="I1" t="s">
        <v>22</v>
      </c>
      <c r="J1" t="s">
        <v>79</v>
      </c>
      <c r="K1" t="s">
        <v>80</v>
      </c>
      <c r="L1" t="s">
        <v>81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82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workbookViewId="0">
      <selection activeCell="A1" sqref="A1"/>
    </sheetView>
  </sheetViews>
  <sheetFormatPr defaultColWidth="9" defaultRowHeight="13.5" outlineLevelRow="3"/>
  <sheetData>
    <row r="1" spans="1:15">
      <c r="A1" t="s">
        <v>15</v>
      </c>
      <c r="B1" t="s">
        <v>16</v>
      </c>
      <c r="C1" t="s">
        <v>76</v>
      </c>
      <c r="D1" t="s">
        <v>77</v>
      </c>
      <c r="E1" t="s">
        <v>18</v>
      </c>
      <c r="F1" t="s">
        <v>19</v>
      </c>
      <c r="G1" t="s">
        <v>20</v>
      </c>
      <c r="H1" t="s">
        <v>22</v>
      </c>
      <c r="I1" t="s">
        <v>83</v>
      </c>
      <c r="J1" t="s">
        <v>84</v>
      </c>
      <c r="K1" t="s">
        <v>85</v>
      </c>
      <c r="L1" t="s">
        <v>27</v>
      </c>
      <c r="M1" t="s">
        <v>28</v>
      </c>
      <c r="N1" t="s">
        <v>29</v>
      </c>
      <c r="O1" t="s">
        <v>82</v>
      </c>
    </row>
    <row r="2" spans="1:15">
      <c r="A2" t="s">
        <v>44</v>
      </c>
      <c r="B2" t="s">
        <v>86</v>
      </c>
      <c r="C2" t="s">
        <v>43</v>
      </c>
      <c r="D2" t="s">
        <v>87</v>
      </c>
      <c r="E2" t="s">
        <v>46</v>
      </c>
      <c r="F2" t="s">
        <v>47</v>
      </c>
      <c r="G2" t="s">
        <v>48</v>
      </c>
      <c r="H2" t="s">
        <v>86</v>
      </c>
      <c r="I2" t="s">
        <v>13</v>
      </c>
      <c r="J2" t="s">
        <v>88</v>
      </c>
      <c r="K2" t="s">
        <v>89</v>
      </c>
      <c r="L2" t="s">
        <v>51</v>
      </c>
      <c r="M2" t="s">
        <v>51</v>
      </c>
      <c r="N2" t="s">
        <v>52</v>
      </c>
      <c r="O2" t="s">
        <v>90</v>
      </c>
    </row>
    <row r="3" spans="1:15">
      <c r="A3" t="s">
        <v>54</v>
      </c>
      <c r="B3" t="s">
        <v>86</v>
      </c>
      <c r="C3" t="s">
        <v>62</v>
      </c>
      <c r="D3" t="s">
        <v>87</v>
      </c>
      <c r="E3" t="s">
        <v>63</v>
      </c>
      <c r="F3" t="s">
        <v>64</v>
      </c>
      <c r="G3" t="s">
        <v>65</v>
      </c>
      <c r="H3" t="s">
        <v>86</v>
      </c>
      <c r="I3" t="s">
        <v>13</v>
      </c>
      <c r="J3" t="s">
        <v>91</v>
      </c>
      <c r="K3" t="s">
        <v>92</v>
      </c>
      <c r="L3" t="s">
        <v>66</v>
      </c>
      <c r="M3" t="s">
        <v>66</v>
      </c>
      <c r="N3" t="s">
        <v>61</v>
      </c>
      <c r="O3" t="s">
        <v>90</v>
      </c>
    </row>
    <row r="4" spans="1:15">
      <c r="A4" t="s">
        <v>68</v>
      </c>
      <c r="B4" t="s">
        <v>86</v>
      </c>
      <c r="C4" t="s">
        <v>67</v>
      </c>
      <c r="D4" t="s">
        <v>87</v>
      </c>
      <c r="E4" t="s">
        <v>63</v>
      </c>
      <c r="F4" t="s">
        <v>70</v>
      </c>
      <c r="G4" t="s">
        <v>71</v>
      </c>
      <c r="H4" t="s">
        <v>86</v>
      </c>
      <c r="I4" t="s">
        <v>13</v>
      </c>
      <c r="J4" t="s">
        <v>93</v>
      </c>
      <c r="K4" t="s">
        <v>94</v>
      </c>
      <c r="L4" t="s">
        <v>74</v>
      </c>
      <c r="M4" t="s">
        <v>74</v>
      </c>
      <c r="N4" t="s">
        <v>75</v>
      </c>
      <c r="O4" t="s">
        <v>90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95</v>
      </c>
      <c r="B1" t="s">
        <v>96</v>
      </c>
      <c r="C1" t="s">
        <v>6</v>
      </c>
      <c r="D1" t="s">
        <v>97</v>
      </c>
      <c r="E1" t="s">
        <v>98</v>
      </c>
      <c r="F1" t="s">
        <v>99</v>
      </c>
      <c r="G1" t="s">
        <v>100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15</v>
      </c>
      <c r="B1" t="s">
        <v>101</v>
      </c>
      <c r="C1" t="s">
        <v>76</v>
      </c>
      <c r="D1" t="s">
        <v>102</v>
      </c>
      <c r="E1" t="s">
        <v>103</v>
      </c>
      <c r="F1" t="s">
        <v>104</v>
      </c>
      <c r="G1" t="s">
        <v>105</v>
      </c>
      <c r="H1" t="s">
        <v>106</v>
      </c>
      <c r="I1" t="s">
        <v>107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A13" sqref="A13:B15"/>
    </sheetView>
  </sheetViews>
  <sheetFormatPr defaultColWidth="9" defaultRowHeight="13.5" outlineLevelCol="7"/>
  <cols>
    <col min="1" max="1" width="21.75" customWidth="1"/>
    <col min="2" max="2" width="25.625" customWidth="1"/>
  </cols>
  <sheetData>
    <row r="1" spans="1:7">
      <c r="A1" t="s">
        <v>14</v>
      </c>
      <c r="B1" t="s">
        <v>18</v>
      </c>
      <c r="C1" t="s">
        <v>8</v>
      </c>
      <c r="G1" t="s">
        <v>108</v>
      </c>
    </row>
    <row r="2" spans="1:8">
      <c r="A2" t="s">
        <v>30</v>
      </c>
      <c r="B2" t="s">
        <v>34</v>
      </c>
      <c r="C2" s="3">
        <v>244</v>
      </c>
      <c r="D2" t="str">
        <f>VLOOKUP(A2,HOP!A:L,12,0)</f>
        <v>244.00</v>
      </c>
      <c r="E2" t="str">
        <f>VLOOKUP(A2,HOP!A:C,3,0)</f>
        <v>2593120</v>
      </c>
      <c r="F2">
        <f>C2-D2</f>
        <v>0</v>
      </c>
      <c r="G2" t="str">
        <f>$G$1&amp;E2</f>
        <v>，2593120</v>
      </c>
      <c r="H2" t="str">
        <f>VLOOKUP(A2,HOP!A:U,21,0)</f>
        <v>直连</v>
      </c>
    </row>
    <row r="3" spans="1:8">
      <c r="A3" t="s">
        <v>43</v>
      </c>
      <c r="B3" t="s">
        <v>46</v>
      </c>
      <c r="C3" s="3">
        <v>292</v>
      </c>
      <c r="D3" t="str">
        <f>VLOOKUP(A3,HOP!A:L,12,0)</f>
        <v>292.00</v>
      </c>
      <c r="E3" t="str">
        <f>VLOOKUP(A3,HOP!A:C,3,0)</f>
        <v>2594483</v>
      </c>
      <c r="F3">
        <f>C3-D3</f>
        <v>0</v>
      </c>
      <c r="G3" t="str">
        <f>$G$1&amp;E3</f>
        <v>，2594483</v>
      </c>
      <c r="H3" t="str">
        <f>VLOOKUP(A3,HOP!A:U,21,0)</f>
        <v>直连</v>
      </c>
    </row>
    <row r="4" spans="1:8">
      <c r="A4" t="s">
        <v>53</v>
      </c>
      <c r="B4" t="s">
        <v>46</v>
      </c>
      <c r="C4" s="3">
        <v>182</v>
      </c>
      <c r="D4" t="str">
        <f>VLOOKUP(A4,HOP!A:L,12,0)</f>
        <v>182.00</v>
      </c>
      <c r="E4" t="str">
        <f>VLOOKUP(A4,HOP!A:C,3,0)</f>
        <v>2594004</v>
      </c>
      <c r="F4">
        <f>C4-D4</f>
        <v>0</v>
      </c>
      <c r="G4" t="str">
        <f>$G$1&amp;E4</f>
        <v>，2594004</v>
      </c>
      <c r="H4" t="str">
        <f>VLOOKUP(A4,HOP!A:U,21,0)</f>
        <v>直连</v>
      </c>
    </row>
    <row r="5" spans="1:8">
      <c r="A5" t="s">
        <v>62</v>
      </c>
      <c r="B5" t="s">
        <v>63</v>
      </c>
      <c r="C5" s="3">
        <v>182</v>
      </c>
      <c r="D5" t="str">
        <f>VLOOKUP(A5,HOP!A:L,12,0)</f>
        <v>182.00</v>
      </c>
      <c r="E5" t="str">
        <f>VLOOKUP(A5,HOP!A:C,3,0)</f>
        <v>2595715</v>
      </c>
      <c r="F5">
        <f>C5-D5</f>
        <v>0</v>
      </c>
      <c r="G5" t="str">
        <f>$G$1&amp;E5</f>
        <v>，2595715</v>
      </c>
      <c r="H5" t="str">
        <f>VLOOKUP(A5,HOP!A:U,21,0)</f>
        <v>直连</v>
      </c>
    </row>
    <row r="6" spans="1:8">
      <c r="A6" t="s">
        <v>67</v>
      </c>
      <c r="B6" t="s">
        <v>63</v>
      </c>
      <c r="C6" s="3">
        <v>2199</v>
      </c>
      <c r="D6" t="str">
        <f>VLOOKUP(A6,HOP!A:L,12,0)</f>
        <v>2199.00</v>
      </c>
      <c r="E6" t="str">
        <f>VLOOKUP(A6,HOP!A:C,3,0)</f>
        <v>2595196</v>
      </c>
      <c r="F6">
        <f>C6-D6</f>
        <v>0</v>
      </c>
      <c r="G6" t="str">
        <f>$G$1&amp;E6</f>
        <v>，2595196</v>
      </c>
      <c r="H6" t="str">
        <f>VLOOKUP(A6,HOP!A:U,21,0)</f>
        <v>直采</v>
      </c>
    </row>
    <row r="8" spans="3:3">
      <c r="C8">
        <f>SUM(C2:C7)</f>
        <v>3099</v>
      </c>
    </row>
    <row r="9" spans="3:3">
      <c r="C9" t="s">
        <v>12</v>
      </c>
    </row>
    <row r="13" spans="1:2">
      <c r="A13" t="s">
        <v>109</v>
      </c>
      <c r="B13">
        <v>2199</v>
      </c>
    </row>
    <row r="14" spans="1:2">
      <c r="A14" t="s">
        <v>110</v>
      </c>
      <c r="B14">
        <v>900</v>
      </c>
    </row>
    <row r="15" spans="1:2">
      <c r="A15" t="s">
        <v>111</v>
      </c>
      <c r="B15">
        <f>SUM(B13:B14)</f>
        <v>3099</v>
      </c>
    </row>
    <row r="40" spans="1:1">
      <c r="A40" t="s">
        <v>12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D1" sqref="D$1:D$1048576"/>
    </sheetView>
  </sheetViews>
  <sheetFormatPr defaultColWidth="8" defaultRowHeight="12.75" outlineLevelRow="5"/>
  <cols>
    <col min="1" max="16383" width="8" style="1"/>
  </cols>
  <sheetData>
    <row r="1" s="1" customFormat="1" spans="1:21">
      <c r="A1" s="2" t="s">
        <v>112</v>
      </c>
      <c r="B1" s="2" t="s">
        <v>113</v>
      </c>
      <c r="C1" s="2" t="s">
        <v>114</v>
      </c>
      <c r="D1" s="2" t="s">
        <v>15</v>
      </c>
      <c r="E1" s="2" t="s">
        <v>115</v>
      </c>
      <c r="F1" s="2" t="s">
        <v>116</v>
      </c>
      <c r="G1" s="2" t="s">
        <v>117</v>
      </c>
      <c r="H1" s="2" t="s">
        <v>118</v>
      </c>
      <c r="I1" s="2" t="s">
        <v>119</v>
      </c>
      <c r="J1" s="2" t="s">
        <v>120</v>
      </c>
      <c r="K1" s="2" t="s">
        <v>121</v>
      </c>
      <c r="L1" s="2" t="s">
        <v>122</v>
      </c>
      <c r="M1" s="2" t="s">
        <v>123</v>
      </c>
      <c r="N1" s="2" t="s">
        <v>124</v>
      </c>
      <c r="O1" s="2" t="s">
        <v>125</v>
      </c>
      <c r="P1" s="2" t="s">
        <v>126</v>
      </c>
      <c r="Q1" s="2" t="s">
        <v>127</v>
      </c>
      <c r="R1" s="2" t="s">
        <v>128</v>
      </c>
      <c r="S1" s="2" t="s">
        <v>129</v>
      </c>
      <c r="T1" s="2" t="s">
        <v>130</v>
      </c>
      <c r="U1" s="2" t="s">
        <v>131</v>
      </c>
    </row>
    <row r="2" s="1" customFormat="1" spans="1:21">
      <c r="A2" s="1" t="s">
        <v>62</v>
      </c>
      <c r="B2" s="1" t="s">
        <v>132</v>
      </c>
      <c r="C2" s="1" t="s">
        <v>66</v>
      </c>
      <c r="D2" s="1" t="s">
        <v>133</v>
      </c>
      <c r="E2" s="1" t="s">
        <v>65</v>
      </c>
      <c r="F2" s="1" t="s">
        <v>132</v>
      </c>
      <c r="G2" s="1" t="s">
        <v>134</v>
      </c>
      <c r="H2" s="1" t="s">
        <v>135</v>
      </c>
      <c r="I2" s="1" t="s">
        <v>58</v>
      </c>
      <c r="J2" s="1" t="s">
        <v>136</v>
      </c>
      <c r="K2" s="1" t="s">
        <v>58</v>
      </c>
      <c r="L2" s="1" t="s">
        <v>58</v>
      </c>
      <c r="M2" s="1" t="s">
        <v>137</v>
      </c>
      <c r="N2" s="1" t="s">
        <v>137</v>
      </c>
      <c r="O2" s="1" t="s">
        <v>13</v>
      </c>
      <c r="P2" s="1" t="s">
        <v>138</v>
      </c>
      <c r="Q2" s="1" t="s">
        <v>139</v>
      </c>
      <c r="R2" s="1" t="s">
        <v>140</v>
      </c>
      <c r="S2" s="1" t="s">
        <v>141</v>
      </c>
      <c r="T2" s="1" t="s">
        <v>142</v>
      </c>
      <c r="U2" s="1" t="s">
        <v>143</v>
      </c>
    </row>
    <row r="3" s="1" customFormat="1" spans="1:21">
      <c r="A3" s="1" t="s">
        <v>67</v>
      </c>
      <c r="B3" s="1" t="s">
        <v>132</v>
      </c>
      <c r="C3" s="1" t="s">
        <v>74</v>
      </c>
      <c r="D3" s="1" t="s">
        <v>68</v>
      </c>
      <c r="E3" s="1" t="s">
        <v>71</v>
      </c>
      <c r="F3" s="1" t="s">
        <v>132</v>
      </c>
      <c r="G3" s="1" t="s">
        <v>134</v>
      </c>
      <c r="H3" s="1" t="s">
        <v>135</v>
      </c>
      <c r="I3" s="1" t="s">
        <v>72</v>
      </c>
      <c r="J3" s="1" t="s">
        <v>136</v>
      </c>
      <c r="K3" s="1" t="s">
        <v>72</v>
      </c>
      <c r="L3" s="1" t="s">
        <v>72</v>
      </c>
      <c r="M3" s="1" t="s">
        <v>137</v>
      </c>
      <c r="N3" s="1" t="s">
        <v>137</v>
      </c>
      <c r="O3" s="1" t="s">
        <v>13</v>
      </c>
      <c r="P3" s="1" t="s">
        <v>138</v>
      </c>
      <c r="Q3" s="1" t="s">
        <v>139</v>
      </c>
      <c r="R3" s="1" t="s">
        <v>144</v>
      </c>
      <c r="S3" s="1" t="s">
        <v>141</v>
      </c>
      <c r="T3" s="1" t="s">
        <v>142</v>
      </c>
      <c r="U3" s="1" t="s">
        <v>145</v>
      </c>
    </row>
    <row r="4" s="1" customFormat="1" spans="1:21">
      <c r="A4" s="1" t="s">
        <v>43</v>
      </c>
      <c r="B4" s="1" t="s">
        <v>146</v>
      </c>
      <c r="C4" s="1" t="s">
        <v>51</v>
      </c>
      <c r="D4" s="1" t="s">
        <v>147</v>
      </c>
      <c r="E4" s="1" t="s">
        <v>48</v>
      </c>
      <c r="F4" s="1" t="s">
        <v>146</v>
      </c>
      <c r="G4" s="1" t="s">
        <v>132</v>
      </c>
      <c r="H4" s="1" t="s">
        <v>135</v>
      </c>
      <c r="I4" s="1" t="s">
        <v>49</v>
      </c>
      <c r="J4" s="1" t="s">
        <v>136</v>
      </c>
      <c r="K4" s="1" t="s">
        <v>49</v>
      </c>
      <c r="L4" s="1" t="s">
        <v>49</v>
      </c>
      <c r="M4" s="1" t="s">
        <v>137</v>
      </c>
      <c r="N4" s="1" t="s">
        <v>137</v>
      </c>
      <c r="O4" s="1" t="s">
        <v>13</v>
      </c>
      <c r="P4" s="1" t="s">
        <v>138</v>
      </c>
      <c r="Q4" s="1" t="s">
        <v>139</v>
      </c>
      <c r="R4" s="1" t="s">
        <v>148</v>
      </c>
      <c r="S4" s="1" t="s">
        <v>141</v>
      </c>
      <c r="T4" s="1" t="s">
        <v>142</v>
      </c>
      <c r="U4" s="1" t="s">
        <v>143</v>
      </c>
    </row>
    <row r="5" s="1" customFormat="1" spans="1:21">
      <c r="A5" s="1" t="s">
        <v>53</v>
      </c>
      <c r="B5" s="1" t="s">
        <v>146</v>
      </c>
      <c r="C5" s="1" t="s">
        <v>60</v>
      </c>
      <c r="D5" s="1" t="s">
        <v>133</v>
      </c>
      <c r="E5" s="1" t="s">
        <v>57</v>
      </c>
      <c r="F5" s="1" t="s">
        <v>146</v>
      </c>
      <c r="G5" s="1" t="s">
        <v>132</v>
      </c>
      <c r="H5" s="1" t="s">
        <v>135</v>
      </c>
      <c r="I5" s="1" t="s">
        <v>58</v>
      </c>
      <c r="J5" s="1" t="s">
        <v>136</v>
      </c>
      <c r="K5" s="1" t="s">
        <v>58</v>
      </c>
      <c r="L5" s="1" t="s">
        <v>58</v>
      </c>
      <c r="M5" s="1" t="s">
        <v>137</v>
      </c>
      <c r="N5" s="1" t="s">
        <v>137</v>
      </c>
      <c r="O5" s="1" t="s">
        <v>13</v>
      </c>
      <c r="P5" s="1" t="s">
        <v>138</v>
      </c>
      <c r="Q5" s="1" t="s">
        <v>139</v>
      </c>
      <c r="R5" s="1" t="s">
        <v>149</v>
      </c>
      <c r="S5" s="1" t="s">
        <v>141</v>
      </c>
      <c r="T5" s="1" t="s">
        <v>142</v>
      </c>
      <c r="U5" s="1" t="s">
        <v>143</v>
      </c>
    </row>
    <row r="6" s="1" customFormat="1" spans="1:21">
      <c r="A6" s="1" t="s">
        <v>30</v>
      </c>
      <c r="B6" s="1" t="s">
        <v>150</v>
      </c>
      <c r="C6" s="1" t="s">
        <v>41</v>
      </c>
      <c r="D6" s="1" t="s">
        <v>151</v>
      </c>
      <c r="E6" s="1" t="s">
        <v>36</v>
      </c>
      <c r="F6" s="1" t="s">
        <v>150</v>
      </c>
      <c r="G6" s="1" t="s">
        <v>146</v>
      </c>
      <c r="H6" s="1" t="s">
        <v>135</v>
      </c>
      <c r="I6" s="1" t="s">
        <v>39</v>
      </c>
      <c r="J6" s="1" t="s">
        <v>136</v>
      </c>
      <c r="K6" s="1" t="s">
        <v>39</v>
      </c>
      <c r="L6" s="1" t="s">
        <v>39</v>
      </c>
      <c r="M6" s="1" t="s">
        <v>137</v>
      </c>
      <c r="N6" s="1" t="s">
        <v>137</v>
      </c>
      <c r="O6" s="1" t="s">
        <v>13</v>
      </c>
      <c r="P6" s="1" t="s">
        <v>138</v>
      </c>
      <c r="Q6" s="1" t="s">
        <v>139</v>
      </c>
      <c r="R6" s="1" t="s">
        <v>152</v>
      </c>
      <c r="S6" s="1" t="s">
        <v>141</v>
      </c>
      <c r="T6" s="1" t="s">
        <v>142</v>
      </c>
      <c r="U6" s="1" t="s">
        <v>143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2022-06-21T06:38:00Z</dcterms:created>
  <dcterms:modified xsi:type="dcterms:W3CDTF">2022-06-21T06:41:33Z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F190553FA40A4FAD9CAEB7B2B20262F7</vt:lpwstr>
  </property>
  <property fmtid="{D5CDD505-2E9C-101B-9397-08002B2CF9AE}" pid="3" name="KSOProductBuildVer">
    <vt:lpwstr>2052-11.1.0.11830</vt:lpwstr>
  </property>
</Properties>
</file>