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<sst xmlns="http://schemas.openxmlformats.org/spreadsheetml/2006/main" count="453" uniqueCount="190">
  <si>
    <t>去哪儿网酒店预付对账单</t>
  </si>
  <si>
    <t>供应商名称：</t>
  </si>
  <si>
    <t>港丰国际</t>
  </si>
  <si>
    <t>结算周期：</t>
  </si>
  <si>
    <t>2022-06-13至2022-06-19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</si>
  <si>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</si>
  <si>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</si>
  <si>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</si>
  <si>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</si>
  <si>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</si>
  <si>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</si>
  <si>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</si>
  <si>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</si>
  <si>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</si>
  <si>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</si>
  <si>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</si>
  <si>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</si>
  <si>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</si>
  <si>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</si>
  <si>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</si>
  <si>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¥10,893.00</t>
  </si>
  <si>
    <t>¥942.00</t>
  </si>
  <si>
    <t>¥9,951.00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</si>
  <si>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</si>
  <si>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</si>
  <si>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</si>
  <si>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</si>
  <si>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</si>
  <si>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</si>
  <si>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</si>
  <si>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</si>
  <si>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</si>
  <si>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</si>
  <si>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</si>
  <si>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</si>
  <si>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</si>
  <si>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</si>
  <si>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</si>
  <si>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</si>
  <si>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</si>
  <si>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</si>
  <si>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</si>
  <si>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</si>
  <si>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</si>
  <si>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</si>
  <si>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</si>
  <si>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</si>
  <si>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</si>
  <si>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</si>
  <si>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</si>
  <si>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</si>
  <si>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</si>
  <si>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</si>
  <si>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</si>
  <si>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</si>
  <si>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</si>
  <si>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</si>
  <si>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</si>
  <si>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</si>
  <si>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</si>
  <si>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</si>
  <si>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</si>
  <si>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</si>
  <si>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</si>
  <si>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</si>
  <si>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</si>
  <si>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</si>
  <si>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</si>
  <si>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</si>
  <si>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703015528585</t>
  </si>
  <si>
    <t>2571817</t>
  </si>
  <si>
    <t>酒店预付</t>
  </si>
  <si>
    <t>否</t>
  </si>
  <si>
    <t>普通</t>
  </si>
  <si>
    <t>861559874</t>
  </si>
  <si>
    <t>曼谷新浩中央酒店，IHG 酒店 (SHA Extra Plus)</t>
  </si>
  <si>
    <t>1619975</t>
  </si>
  <si>
    <t>HE/XIAOYI|LIANG/JUNMING</t>
  </si>
  <si>
    <t>2022-06-01</t>
  </si>
  <si>
    <t>2022-06-07</t>
  </si>
  <si>
    <t>2022-06-13</t>
  </si>
  <si>
    <t>¥2,664.00</t>
  </si>
  <si>
    <t>¥222.00</t>
  </si>
  <si>
    <t>¥2,442.00</t>
  </si>
  <si>
    <t>1 King Bed Standard</t>
  </si>
  <si>
    <t>WEBSITE</t>
  </si>
  <si>
    <t>703017833743</t>
  </si>
  <si>
    <t>2575188</t>
  </si>
  <si>
    <t>158564390</t>
  </si>
  <si>
    <t>迪拜希尔顿逸林酒店 - 商务湾</t>
  </si>
  <si>
    <t>HU/TENG</t>
  </si>
  <si>
    <t>2022-06-03</t>
  </si>
  <si>
    <t>2022-06-06</t>
  </si>
  <si>
    <t>¥5,999.00</t>
  </si>
  <si>
    <t>¥525.00</t>
  </si>
  <si>
    <t>¥5,474.00</t>
  </si>
  <si>
    <t>Junior Suite</t>
  </si>
  <si>
    <t>703022032928</t>
  </si>
  <si>
    <t>2581038</t>
  </si>
  <si>
    <t>189425180</t>
  </si>
  <si>
    <t>曼谷 JW 万豪酒店 (SHA Plus+)</t>
  </si>
  <si>
    <t>FENG/WEIYUN|XU/XIAOWEN</t>
  </si>
  <si>
    <t>2022-06-08</t>
  </si>
  <si>
    <t>2022-06-15</t>
  </si>
  <si>
    <t>2022-06-16</t>
  </si>
  <si>
    <t>¥894.00</t>
  </si>
  <si>
    <t>¥86.00</t>
  </si>
  <si>
    <t>¥808.00</t>
  </si>
  <si>
    <t>Deluxe king room</t>
  </si>
  <si>
    <t>703032209680</t>
  </si>
  <si>
    <t>2595358</t>
  </si>
  <si>
    <t>158560718</t>
  </si>
  <si>
    <t>曼谷铂尔曼皇权酒店 (SHA Plus+)</t>
  </si>
  <si>
    <t>LIAO/FEI</t>
  </si>
  <si>
    <t>2022-06-18</t>
  </si>
  <si>
    <t>2022-06-19</t>
  </si>
  <si>
    <t>¥590.00</t>
  </si>
  <si>
    <t>¥59.00</t>
  </si>
  <si>
    <t>¥531.00</t>
  </si>
  <si>
    <t>Superior Room</t>
  </si>
  <si>
    <t>702945277047</t>
  </si>
  <si>
    <t>2478910</t>
  </si>
  <si>
    <t>158584121</t>
  </si>
  <si>
    <t>拉斯维加斯金砖酒店</t>
  </si>
  <si>
    <t>LU/DAOGE</t>
  </si>
  <si>
    <t>2022-03-23</t>
  </si>
  <si>
    <t>2022-06-17</t>
  </si>
  <si>
    <t>¥746.00</t>
  </si>
  <si>
    <t>¥50.00</t>
  </si>
  <si>
    <t>¥696.00</t>
  </si>
  <si>
    <t>Deluxe (Run of House)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</si>
  <si>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</si>
  <si>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</si>
  <si>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</si>
  <si>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</si>
  <si>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</si>
  <si>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</si>
  <si>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</si>
  <si>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</si>
  <si>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</si>
  <si>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</si>
  <si>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</si>
  <si>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A220621111126481</t>
  </si>
  <si>
    <t>A220621111146481</t>
  </si>
  <si>
    <r>
      <t>总计：</t>
    </r>
    <r>
      <rPr>
        <sz val="10"/>
        <rFont val="Arial"/>
        <charset val="134"/>
      </rPr>
      <t>9951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</si>
  <si>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</si>
  <si>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</si>
  <si>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</si>
  <si>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</si>
  <si>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</si>
  <si>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</si>
  <si>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</si>
  <si>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</si>
  <si>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</si>
  <si>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</si>
  <si>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</si>
  <si>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</si>
  <si>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</si>
  <si>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</si>
  <si>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</si>
  <si>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</si>
  <si>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</si>
  <si>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曼谷铂尔曼皇权酒店</t>
  </si>
  <si>
    <t>LIAO FEI</t>
  </si>
  <si>
    <t>退房日周结</t>
  </si>
  <si>
    <t>531.00</t>
  </si>
  <si>
    <t>RMB</t>
  </si>
  <si>
    <t>0</t>
  </si>
  <si>
    <t>0.00</t>
  </si>
  <si>
    <t>去哪儿直连</t>
  </si>
  <si>
    <t>31</t>
  </si>
  <si>
    <t>2022-06-18 14:19:48</t>
  </si>
  <si>
    <t>汇智国际旅游发展有限公司</t>
  </si>
  <si>
    <t>直采</t>
  </si>
  <si>
    <t>曼谷JW万豪酒店</t>
  </si>
  <si>
    <t>FENG WEIYUN,XU XIAOWEN</t>
  </si>
  <si>
    <t>808.00</t>
  </si>
  <si>
    <t>2022-06-08 17:30:28</t>
  </si>
  <si>
    <t>HU TENG</t>
  </si>
  <si>
    <t>5474.00</t>
  </si>
  <si>
    <t>2022-06-03 13:41:26</t>
  </si>
  <si>
    <t>直连</t>
  </si>
  <si>
    <t>曼谷新浩中央酒店，IHG 酒店  (SHA Extra Plus)</t>
  </si>
  <si>
    <t>HE XIAOYI,LIANG JUNMING</t>
  </si>
  <si>
    <t>2442.00</t>
  </si>
  <si>
    <t>2022-06-01 09:36:28</t>
  </si>
  <si>
    <t>金砖酒店&amp;赌场</t>
  </si>
  <si>
    <t>LU DAOGE</t>
  </si>
  <si>
    <t>696.00</t>
  </si>
  <si>
    <t>2022-03-23 06:49:32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</si>
</sst>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5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5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"/>
  <sheetViews>
    <sheetView topLeftCell="U1" workbookViewId="0">
      <selection activeCell="U1" sqref="$A1:$XFD1048576"/>
    </sheetView>
  </sheetViews>
  <sheetFormatPr defaultColWidth="9.14285714285714" defaultRowHeight="12.75" outlineLevelRow="6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 t="s">
        <v>70</v>
      </c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6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 t="s">
        <v>87</v>
      </c>
      <c r="C3" s="6" t="s">
        <v>71</v>
      </c>
      <c r="D3" s="6" t="s">
        <v>72</v>
      </c>
      <c r="E3" s="6" t="s">
        <v>73</v>
      </c>
      <c r="F3" s="6" t="s">
        <v>72</v>
      </c>
      <c r="G3" s="6" t="s">
        <v>88</v>
      </c>
      <c r="H3" s="7" t="s">
        <v>89</v>
      </c>
      <c r="I3" s="7" t="s">
        <v>76</v>
      </c>
      <c r="J3" s="7" t="s">
        <v>2</v>
      </c>
      <c r="K3" s="7" t="s">
        <v>90</v>
      </c>
      <c r="L3" s="7">
        <v>1</v>
      </c>
      <c r="M3" s="7">
        <v>7</v>
      </c>
      <c r="N3" s="7" t="s">
        <v>91</v>
      </c>
      <c r="O3" s="7" t="s">
        <v>92</v>
      </c>
      <c r="P3" s="7" t="s">
        <v>80</v>
      </c>
      <c r="Q3" s="7"/>
      <c r="R3" s="11" t="s">
        <v>93</v>
      </c>
      <c r="S3" s="12" t="s">
        <v>19</v>
      </c>
      <c r="T3" s="7"/>
      <c r="U3" s="11" t="s">
        <v>19</v>
      </c>
      <c r="V3" s="11" t="s">
        <v>93</v>
      </c>
      <c r="W3" s="12" t="s">
        <v>94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97</v>
      </c>
      <c r="B4" s="6" t="s">
        <v>98</v>
      </c>
      <c r="C4" s="6" t="s">
        <v>71</v>
      </c>
      <c r="D4" s="6" t="s">
        <v>72</v>
      </c>
      <c r="E4" s="6" t="s">
        <v>73</v>
      </c>
      <c r="F4" s="6" t="s">
        <v>72</v>
      </c>
      <c r="G4" s="6" t="s">
        <v>99</v>
      </c>
      <c r="H4" s="7" t="s">
        <v>100</v>
      </c>
      <c r="I4" s="7" t="s">
        <v>76</v>
      </c>
      <c r="J4" s="7" t="s">
        <v>2</v>
      </c>
      <c r="K4" s="7" t="s">
        <v>101</v>
      </c>
      <c r="L4" s="7">
        <v>1</v>
      </c>
      <c r="M4" s="7">
        <v>1</v>
      </c>
      <c r="N4" s="7" t="s">
        <v>102</v>
      </c>
      <c r="O4" s="7" t="s">
        <v>103</v>
      </c>
      <c r="P4" s="7" t="s">
        <v>104</v>
      </c>
      <c r="Q4" s="7"/>
      <c r="R4" s="11" t="s">
        <v>105</v>
      </c>
      <c r="S4" s="12" t="s">
        <v>19</v>
      </c>
      <c r="T4" s="7"/>
      <c r="U4" s="11" t="s">
        <v>19</v>
      </c>
      <c r="V4" s="11" t="s">
        <v>105</v>
      </c>
      <c r="W4" s="12" t="s">
        <v>106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107</v>
      </c>
      <c r="AD4" t="s">
        <v>6</v>
      </c>
      <c r="AE4" t="s">
        <v>108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109</v>
      </c>
      <c r="B5" s="6" t="s">
        <v>110</v>
      </c>
      <c r="C5" s="6" t="s">
        <v>71</v>
      </c>
      <c r="D5" s="6" t="s">
        <v>72</v>
      </c>
      <c r="E5" s="6" t="s">
        <v>73</v>
      </c>
      <c r="F5" s="6" t="s">
        <v>72</v>
      </c>
      <c r="G5" s="6" t="s">
        <v>111</v>
      </c>
      <c r="H5" s="7" t="s">
        <v>112</v>
      </c>
      <c r="I5" s="7" t="s">
        <v>76</v>
      </c>
      <c r="J5" s="7" t="s">
        <v>2</v>
      </c>
      <c r="K5" s="7" t="s">
        <v>113</v>
      </c>
      <c r="L5" s="7">
        <v>1</v>
      </c>
      <c r="M5" s="7">
        <v>1</v>
      </c>
      <c r="N5" s="7" t="s">
        <v>114</v>
      </c>
      <c r="O5" s="7" t="s">
        <v>114</v>
      </c>
      <c r="P5" s="7" t="s">
        <v>115</v>
      </c>
      <c r="Q5" s="7"/>
      <c r="R5" s="11" t="s">
        <v>116</v>
      </c>
      <c r="S5" s="12" t="s">
        <v>19</v>
      </c>
      <c r="T5" s="7"/>
      <c r="U5" s="11" t="s">
        <v>19</v>
      </c>
      <c r="V5" s="11" t="s">
        <v>116</v>
      </c>
      <c r="W5" s="12" t="s">
        <v>117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118</v>
      </c>
      <c r="AD5" t="s">
        <v>6</v>
      </c>
      <c r="AE5" t="s">
        <v>119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120</v>
      </c>
      <c r="B6" s="6" t="s">
        <v>121</v>
      </c>
      <c r="C6" s="6" t="s">
        <v>71</v>
      </c>
      <c r="D6" s="6" t="s">
        <v>72</v>
      </c>
      <c r="E6" s="6" t="s">
        <v>73</v>
      </c>
      <c r="F6" s="6" t="s">
        <v>72</v>
      </c>
      <c r="G6" s="6" t="s">
        <v>122</v>
      </c>
      <c r="H6" s="7" t="s">
        <v>123</v>
      </c>
      <c r="I6" s="7" t="s">
        <v>76</v>
      </c>
      <c r="J6" s="7" t="s">
        <v>2</v>
      </c>
      <c r="K6" s="7" t="s">
        <v>124</v>
      </c>
      <c r="L6" s="7">
        <v>1</v>
      </c>
      <c r="M6" s="7">
        <v>2</v>
      </c>
      <c r="N6" s="7" t="s">
        <v>125</v>
      </c>
      <c r="O6" s="7" t="s">
        <v>126</v>
      </c>
      <c r="P6" s="7" t="s">
        <v>115</v>
      </c>
      <c r="Q6" s="7"/>
      <c r="R6" s="11" t="s">
        <v>127</v>
      </c>
      <c r="S6" s="12" t="s">
        <v>19</v>
      </c>
      <c r="T6" s="7"/>
      <c r="U6" s="11" t="s">
        <v>19</v>
      </c>
      <c r="V6" s="11" t="s">
        <v>127</v>
      </c>
      <c r="W6" s="12" t="s">
        <v>128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129</v>
      </c>
      <c r="AD6" t="s">
        <v>6</v>
      </c>
      <c r="AE6" t="s">
        <v>130</v>
      </c>
      <c r="AF6" t="s">
        <v>85</v>
      </c>
      <c r="AG6" t="s">
        <v>72</v>
      </c>
      <c r="AH6" t="s">
        <v>19</v>
      </c>
    </row>
    <row r="7" customHeight="1" spans="1:32">
      <c r="A7" s="10" t="s">
        <v>131</v>
      </c>
      <c r="B7" s="10"/>
      <c r="C7" s="10" t="s">
        <v>132</v>
      </c>
      <c r="D7" s="10"/>
      <c r="E7" s="10"/>
      <c r="F7" s="10"/>
      <c r="G7" s="10" t="s">
        <v>132</v>
      </c>
      <c r="H7" s="10" t="s">
        <v>132</v>
      </c>
      <c r="I7" s="10" t="s">
        <v>132</v>
      </c>
      <c r="J7" s="10" t="s">
        <v>132</v>
      </c>
      <c r="K7" s="10" t="s">
        <v>132</v>
      </c>
      <c r="L7" s="10" t="s">
        <v>132</v>
      </c>
      <c r="M7" s="10" t="s">
        <v>132</v>
      </c>
      <c r="N7" s="10" t="s">
        <v>132</v>
      </c>
      <c r="O7" s="10" t="s">
        <v>132</v>
      </c>
      <c r="P7" s="10" t="s">
        <v>132</v>
      </c>
      <c r="Q7" s="10"/>
      <c r="R7" s="13" t="s">
        <v>20</v>
      </c>
      <c r="S7" s="13" t="s">
        <v>19</v>
      </c>
      <c r="T7" s="10" t="s">
        <v>132</v>
      </c>
      <c r="U7" s="13"/>
      <c r="V7" s="13" t="s">
        <v>20</v>
      </c>
      <c r="W7" s="13" t="s">
        <v>21</v>
      </c>
      <c r="X7" s="13"/>
      <c r="Y7" s="13"/>
      <c r="Z7" s="13"/>
      <c r="AA7" s="10"/>
      <c r="AB7" s="13"/>
      <c r="AC7" s="10"/>
      <c r="AD7" s="10" t="s">
        <v>132</v>
      </c>
      <c r="AE7" s="10"/>
      <c r="AF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133</v>
      </c>
      <c r="B1" s="4" t="s">
        <v>134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135</v>
      </c>
      <c r="H1" s="4" t="s">
        <v>136</v>
      </c>
      <c r="I1" s="4" t="s">
        <v>13</v>
      </c>
      <c r="J1" s="4" t="s">
        <v>17</v>
      </c>
      <c r="K1" s="4" t="s">
        <v>18</v>
      </c>
      <c r="L1" s="9" t="s">
        <v>137</v>
      </c>
      <c r="M1" s="4" t="s">
        <v>138</v>
      </c>
      <c r="N1" s="4" t="s">
        <v>139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140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2" sqref="A12:C1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141</v>
      </c>
    </row>
    <row r="2" ht="14.25" customHeight="1" spans="1:9">
      <c r="A2" s="6" t="s">
        <v>69</v>
      </c>
      <c r="B2" s="7" t="s">
        <v>79</v>
      </c>
      <c r="C2" s="7" t="s">
        <v>80</v>
      </c>
      <c r="D2" s="3">
        <v>2442</v>
      </c>
      <c r="E2" t="str">
        <f>VLOOKUP(A2,HOP!A:L,12,0)</f>
        <v>2442.00</v>
      </c>
      <c r="F2" t="str">
        <f>VLOOKUP(A2,HOP!A:C,3,0)</f>
        <v>2571817</v>
      </c>
      <c r="G2">
        <f>D2-E2</f>
        <v>0</v>
      </c>
      <c r="H2" t="str">
        <f>$H$1&amp;F2</f>
        <v>，2571817</v>
      </c>
      <c r="I2" t="str">
        <f>VLOOKUP(A2,HOP!A:U,21,0)</f>
        <v>直采</v>
      </c>
    </row>
    <row r="3" ht="14.25" customHeight="1" spans="1:9">
      <c r="A3" s="6" t="s">
        <v>86</v>
      </c>
      <c r="B3" s="7" t="s">
        <v>92</v>
      </c>
      <c r="C3" s="7" t="s">
        <v>80</v>
      </c>
      <c r="D3" s="3">
        <v>5474</v>
      </c>
      <c r="E3" t="str">
        <f>VLOOKUP(A3,HOP!A:L,12,0)</f>
        <v>5474.00</v>
      </c>
      <c r="F3" t="str">
        <f>VLOOKUP(A3,HOP!A:C,3,0)</f>
        <v>2575188</v>
      </c>
      <c r="G3">
        <f>D3-E3</f>
        <v>0</v>
      </c>
      <c r="H3" t="str">
        <f>$H$1&amp;F3</f>
        <v>，2575188</v>
      </c>
      <c r="I3" t="str">
        <f>VLOOKUP(A3,HOP!A:U,21,0)</f>
        <v>直连</v>
      </c>
    </row>
    <row r="4" ht="14.25" customHeight="1" spans="1:9">
      <c r="A4" s="6" t="s">
        <v>97</v>
      </c>
      <c r="B4" s="7" t="s">
        <v>103</v>
      </c>
      <c r="C4" s="7" t="s">
        <v>104</v>
      </c>
      <c r="D4" s="3">
        <v>808</v>
      </c>
      <c r="E4" t="str">
        <f>VLOOKUP(A4,HOP!A:L,12,0)</f>
        <v>808.00</v>
      </c>
      <c r="F4" t="str">
        <f>VLOOKUP(A4,HOP!A:C,3,0)</f>
        <v>2581038</v>
      </c>
      <c r="G4">
        <f>D4-E4</f>
        <v>0</v>
      </c>
      <c r="H4" t="str">
        <f>$H$1&amp;F4</f>
        <v>，2581038</v>
      </c>
      <c r="I4" t="str">
        <f>VLOOKUP(A4,HOP!A:U,21,0)</f>
        <v>直采</v>
      </c>
    </row>
    <row r="5" ht="14.25" customHeight="1" spans="1:9">
      <c r="A5" s="6" t="s">
        <v>109</v>
      </c>
      <c r="B5" s="7" t="s">
        <v>114</v>
      </c>
      <c r="C5" s="7" t="s">
        <v>115</v>
      </c>
      <c r="D5" s="3">
        <v>531</v>
      </c>
      <c r="E5" t="str">
        <f>VLOOKUP(A5,HOP!A:L,12,0)</f>
        <v>531.00</v>
      </c>
      <c r="F5" t="str">
        <f>VLOOKUP(A5,HOP!A:C,3,0)</f>
        <v>2595358</v>
      </c>
      <c r="G5">
        <f>D5-E5</f>
        <v>0</v>
      </c>
      <c r="H5" t="str">
        <f>$H$1&amp;F5</f>
        <v>，2595358</v>
      </c>
      <c r="I5" t="str">
        <f>VLOOKUP(A5,HOP!A:U,21,0)</f>
        <v>直采</v>
      </c>
    </row>
    <row r="6" ht="14.25" customHeight="1" spans="1:9">
      <c r="A6" s="6" t="s">
        <v>120</v>
      </c>
      <c r="B6" s="7" t="s">
        <v>126</v>
      </c>
      <c r="C6" s="7" t="s">
        <v>115</v>
      </c>
      <c r="D6" s="3">
        <v>696</v>
      </c>
      <c r="E6" t="str">
        <f>VLOOKUP(A6,HOP!A:L,12,0)</f>
        <v>696.00</v>
      </c>
      <c r="F6" t="str">
        <f>VLOOKUP(A6,HOP!A:C,3,0)</f>
        <v>2478910</v>
      </c>
      <c r="G6">
        <f>D6-E6</f>
        <v>0</v>
      </c>
      <c r="H6" t="str">
        <f>$H$1&amp;F6</f>
        <v>，2478910</v>
      </c>
      <c r="I6" t="str">
        <f>VLOOKUP(A6,HOP!A:U,21,0)</f>
        <v>直连</v>
      </c>
    </row>
    <row r="8" spans="4:4">
      <c r="D8" s="3">
        <f>SUM(D2:D7)</f>
        <v>9951</v>
      </c>
    </row>
    <row r="9" ht="14.25" spans="4:4">
      <c r="D9" s="8" t="s">
        <v>22</v>
      </c>
    </row>
    <row r="12" spans="1:3">
      <c r="A12" t="s">
        <v>142</v>
      </c>
      <c r="C12">
        <v>3781</v>
      </c>
    </row>
    <row r="13" spans="1:3">
      <c r="A13" t="s">
        <v>143</v>
      </c>
      <c r="C13">
        <v>6170</v>
      </c>
    </row>
    <row r="14" spans="1:3">
      <c r="A14" s="5" t="s">
        <v>144</v>
      </c>
      <c r="C14">
        <f>SUM(C12:C13)</f>
        <v>9951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workbookViewId="0">
      <selection activeCell="D1" sqref="D$1:D$1048576"/>
    </sheetView>
  </sheetViews>
  <sheetFormatPr defaultColWidth="9.14285714285714" defaultRowHeight="12.75" outlineLevelRow="5"/>
  <cols>
    <col min="1" max="16383" width="9.14285714285714" style="1"/>
  </cols>
  <sheetData>
    <row r="1" s="1" customFormat="1" spans="1:21">
      <c r="A1" s="2" t="s">
        <v>145</v>
      </c>
      <c r="B1" s="2" t="s">
        <v>146</v>
      </c>
      <c r="C1" s="2" t="s">
        <v>147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148</v>
      </c>
      <c r="I1" s="2" t="s">
        <v>149</v>
      </c>
      <c r="J1" s="2" t="s">
        <v>150</v>
      </c>
      <c r="K1" s="2" t="s">
        <v>151</v>
      </c>
      <c r="L1" s="2" t="s">
        <v>152</v>
      </c>
      <c r="M1" s="2" t="s">
        <v>153</v>
      </c>
      <c r="N1" s="2" t="s">
        <v>154</v>
      </c>
      <c r="O1" s="2" t="s">
        <v>155</v>
      </c>
      <c r="P1" s="2" t="s">
        <v>156</v>
      </c>
      <c r="Q1" s="2" t="s">
        <v>157</v>
      </c>
      <c r="R1" s="2" t="s">
        <v>158</v>
      </c>
      <c r="S1" s="2" t="s">
        <v>159</v>
      </c>
      <c r="T1" s="2" t="s">
        <v>160</v>
      </c>
      <c r="U1" s="2" t="s">
        <v>161</v>
      </c>
    </row>
    <row r="2" s="1" customFormat="1" spans="1:21">
      <c r="A2" s="1" t="s">
        <v>109</v>
      </c>
      <c r="B2" s="1" t="s">
        <v>114</v>
      </c>
      <c r="C2" s="1" t="s">
        <v>110</v>
      </c>
      <c r="D2" s="1" t="s">
        <v>162</v>
      </c>
      <c r="E2" s="1" t="s">
        <v>163</v>
      </c>
      <c r="F2" s="1" t="s">
        <v>114</v>
      </c>
      <c r="G2" s="1" t="s">
        <v>115</v>
      </c>
      <c r="H2" s="1" t="s">
        <v>164</v>
      </c>
      <c r="I2" s="1" t="s">
        <v>165</v>
      </c>
      <c r="J2" s="1" t="s">
        <v>166</v>
      </c>
      <c r="K2" s="1" t="s">
        <v>165</v>
      </c>
      <c r="L2" s="1" t="s">
        <v>165</v>
      </c>
      <c r="M2" s="1" t="s">
        <v>167</v>
      </c>
      <c r="N2" s="1" t="s">
        <v>167</v>
      </c>
      <c r="O2" s="1" t="s">
        <v>168</v>
      </c>
      <c r="P2" s="1" t="s">
        <v>169</v>
      </c>
      <c r="Q2" s="1" t="s">
        <v>170</v>
      </c>
      <c r="R2" s="1" t="s">
        <v>171</v>
      </c>
      <c r="S2" s="1" t="s">
        <v>72</v>
      </c>
      <c r="T2" s="1" t="s">
        <v>172</v>
      </c>
      <c r="U2" s="1" t="s">
        <v>173</v>
      </c>
    </row>
    <row r="3" s="1" customFormat="1" spans="1:21">
      <c r="A3" s="1" t="s">
        <v>97</v>
      </c>
      <c r="B3" s="1" t="s">
        <v>102</v>
      </c>
      <c r="C3" s="1" t="s">
        <v>98</v>
      </c>
      <c r="D3" s="1" t="s">
        <v>174</v>
      </c>
      <c r="E3" s="1" t="s">
        <v>175</v>
      </c>
      <c r="F3" s="1" t="s">
        <v>103</v>
      </c>
      <c r="G3" s="1" t="s">
        <v>104</v>
      </c>
      <c r="H3" s="1" t="s">
        <v>164</v>
      </c>
      <c r="I3" s="1" t="s">
        <v>176</v>
      </c>
      <c r="J3" s="1" t="s">
        <v>166</v>
      </c>
      <c r="K3" s="1" t="s">
        <v>176</v>
      </c>
      <c r="L3" s="1" t="s">
        <v>176</v>
      </c>
      <c r="M3" s="1" t="s">
        <v>167</v>
      </c>
      <c r="N3" s="1" t="s">
        <v>167</v>
      </c>
      <c r="O3" s="1" t="s">
        <v>168</v>
      </c>
      <c r="P3" s="1" t="s">
        <v>169</v>
      </c>
      <c r="Q3" s="1" t="s">
        <v>170</v>
      </c>
      <c r="R3" s="1" t="s">
        <v>177</v>
      </c>
      <c r="S3" s="1" t="s">
        <v>72</v>
      </c>
      <c r="T3" s="1" t="s">
        <v>172</v>
      </c>
      <c r="U3" s="1" t="s">
        <v>173</v>
      </c>
    </row>
    <row r="4" s="1" customFormat="1" spans="1:21">
      <c r="A4" s="1" t="s">
        <v>86</v>
      </c>
      <c r="B4" s="1" t="s">
        <v>91</v>
      </c>
      <c r="C4" s="1" t="s">
        <v>87</v>
      </c>
      <c r="D4" s="1" t="s">
        <v>89</v>
      </c>
      <c r="E4" s="1" t="s">
        <v>178</v>
      </c>
      <c r="F4" s="1" t="s">
        <v>92</v>
      </c>
      <c r="G4" s="1" t="s">
        <v>80</v>
      </c>
      <c r="H4" s="1" t="s">
        <v>164</v>
      </c>
      <c r="I4" s="1" t="s">
        <v>179</v>
      </c>
      <c r="J4" s="1" t="s">
        <v>166</v>
      </c>
      <c r="K4" s="1" t="s">
        <v>179</v>
      </c>
      <c r="L4" s="1" t="s">
        <v>179</v>
      </c>
      <c r="M4" s="1" t="s">
        <v>167</v>
      </c>
      <c r="N4" s="1" t="s">
        <v>167</v>
      </c>
      <c r="O4" s="1" t="s">
        <v>168</v>
      </c>
      <c r="P4" s="1" t="s">
        <v>169</v>
      </c>
      <c r="Q4" s="1" t="s">
        <v>170</v>
      </c>
      <c r="R4" s="1" t="s">
        <v>180</v>
      </c>
      <c r="S4" s="1" t="s">
        <v>72</v>
      </c>
      <c r="T4" s="1" t="s">
        <v>172</v>
      </c>
      <c r="U4" s="1" t="s">
        <v>181</v>
      </c>
    </row>
    <row r="5" s="1" customFormat="1" spans="1:21">
      <c r="A5" s="1" t="s">
        <v>69</v>
      </c>
      <c r="B5" s="1" t="s">
        <v>78</v>
      </c>
      <c r="C5" s="1" t="s">
        <v>70</v>
      </c>
      <c r="D5" s="1" t="s">
        <v>182</v>
      </c>
      <c r="E5" s="1" t="s">
        <v>183</v>
      </c>
      <c r="F5" s="1" t="s">
        <v>79</v>
      </c>
      <c r="G5" s="1" t="s">
        <v>80</v>
      </c>
      <c r="H5" s="1" t="s">
        <v>164</v>
      </c>
      <c r="I5" s="1" t="s">
        <v>184</v>
      </c>
      <c r="J5" s="1" t="s">
        <v>166</v>
      </c>
      <c r="K5" s="1" t="s">
        <v>184</v>
      </c>
      <c r="L5" s="1" t="s">
        <v>184</v>
      </c>
      <c r="M5" s="1" t="s">
        <v>167</v>
      </c>
      <c r="N5" s="1" t="s">
        <v>167</v>
      </c>
      <c r="O5" s="1" t="s">
        <v>168</v>
      </c>
      <c r="P5" s="1" t="s">
        <v>169</v>
      </c>
      <c r="Q5" s="1" t="s">
        <v>170</v>
      </c>
      <c r="R5" s="1" t="s">
        <v>185</v>
      </c>
      <c r="S5" s="1" t="s">
        <v>72</v>
      </c>
      <c r="T5" s="1" t="s">
        <v>172</v>
      </c>
      <c r="U5" s="1" t="s">
        <v>173</v>
      </c>
    </row>
    <row r="6" s="1" customFormat="1" spans="1:21">
      <c r="A6" s="1" t="s">
        <v>120</v>
      </c>
      <c r="B6" s="1" t="s">
        <v>125</v>
      </c>
      <c r="C6" s="1" t="s">
        <v>121</v>
      </c>
      <c r="D6" s="1" t="s">
        <v>186</v>
      </c>
      <c r="E6" s="1" t="s">
        <v>187</v>
      </c>
      <c r="F6" s="1" t="s">
        <v>126</v>
      </c>
      <c r="G6" s="1" t="s">
        <v>115</v>
      </c>
      <c r="H6" s="1" t="s">
        <v>164</v>
      </c>
      <c r="I6" s="1" t="s">
        <v>188</v>
      </c>
      <c r="J6" s="1" t="s">
        <v>166</v>
      </c>
      <c r="K6" s="1" t="s">
        <v>188</v>
      </c>
      <c r="L6" s="1" t="s">
        <v>188</v>
      </c>
      <c r="M6" s="1" t="s">
        <v>167</v>
      </c>
      <c r="N6" s="1" t="s">
        <v>167</v>
      </c>
      <c r="O6" s="1" t="s">
        <v>168</v>
      </c>
      <c r="P6" s="1" t="s">
        <v>169</v>
      </c>
      <c r="Q6" s="1" t="s">
        <v>170</v>
      </c>
      <c r="R6" s="1" t="s">
        <v>189</v>
      </c>
      <c r="S6" s="1" t="s">
        <v>72</v>
      </c>
      <c r="T6" s="1" t="s">
        <v>172</v>
      </c>
      <c r="U6" s="1" t="s">
        <v>181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2022-06-21T03:08:29Z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02CB944ECEE547259B5D44D69E7EB7A9</vt:lpwstr>
  </property>
</Properties>
</file>