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对账!$A$1:$X$51</definedName>
  </definedNames>
  <calcPr calcId="144525"/>
</workbook>
</file>

<file path=xl/sharedStrings.xml><?xml version="1.0" encoding="utf-8"?>
<sst xmlns="http://schemas.openxmlformats.org/spreadsheetml/2006/main" count="1614" uniqueCount="541">
  <si>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</si>
  <si>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</si>
  <si>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</si>
  <si>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</si>
  <si>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</si>
  <si>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</si>
  <si>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</si>
  <si>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</si>
  <si>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</si>
  <si>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</si>
  <si>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</si>
  <si>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</si>
  <si>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</si>
  <si>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</si>
  <si>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</si>
  <si>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</si>
  <si>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</si>
  <si>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</si>
  <si>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</si>
  <si>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</si>
  <si>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</si>
  <si>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</si>
  <si>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</si>
  <si>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</si>
  <si>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</si>
  <si>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17921458801	</t>
  </si>
  <si>
    <t>Ctrip</t>
  </si>
  <si>
    <t>正常</t>
  </si>
  <si>
    <t>[薄荷岛]邦劳岛水蓝度假村(Bluewater Panglao Resort)(5732362)</t>
  </si>
  <si>
    <t>豪华房&lt;今日特价 &gt;&lt;三人入住&gt;&lt;无早&gt;</t>
  </si>
  <si>
    <t>CNY</t>
  </si>
  <si>
    <t>Enojas/Karissa</t>
  </si>
  <si>
    <t>CA2019220621CNY</t>
  </si>
  <si>
    <t>未提现</t>
  </si>
  <si>
    <t>携程开票</t>
  </si>
  <si>
    <t xml:space="preserve">2547691	</t>
  </si>
  <si>
    <t xml:space="preserve">32958	</t>
  </si>
  <si>
    <t xml:space="preserve">17949983309	</t>
  </si>
  <si>
    <t>[邦劳]阿罗纳海滩赫纳度假村(Henann Resort Alona Beach)(5243777)</t>
  </si>
  <si>
    <t>豪华房&lt;特价大促销&gt;&lt;三人入住&gt;&lt;早餐&gt;</t>
  </si>
  <si>
    <t>Albert Villanueva/Mark,Albert Villanueva/Mark,Albert Villanueva/Mark</t>
  </si>
  <si>
    <t xml:space="preserve">2554956	</t>
  </si>
  <si>
    <t xml:space="preserve">HBM201-4827	</t>
  </si>
  <si>
    <t xml:space="preserve">18000628058	</t>
  </si>
  <si>
    <t>[丹戎本雅]洪腾海滨酒店 (槟城对抗新冠肺炎认证)(Hompton by the Beach Penang (PenangFightCovid-19 Certified))(91143907)</t>
  </si>
  <si>
    <t>豪华特大床房&lt;双人入住&gt;&lt;双早&gt;</t>
  </si>
  <si>
    <t>ABDUL RAHIM/ABU BAKAR</t>
  </si>
  <si>
    <t xml:space="preserve">2564678	</t>
  </si>
  <si>
    <t xml:space="preserve">10067447	</t>
  </si>
  <si>
    <t xml:space="preserve">18004843332	</t>
  </si>
  <si>
    <t>[苏米龙岛]苏米龙蓝水岛度假村(Sumilon Bluewater Island Resort)(5242684)</t>
  </si>
  <si>
    <t>帐篷房&lt;双人入住&gt;&lt;限量抢购&gt;&lt;早+午+晚餐&gt;</t>
  </si>
  <si>
    <t>arellano/elizabeth,arellano/elizabeth</t>
  </si>
  <si>
    <t xml:space="preserve">2565342	</t>
  </si>
  <si>
    <t xml:space="preserve">NR 23621	</t>
  </si>
  <si>
    <t xml:space="preserve">18041602261	</t>
  </si>
  <si>
    <t>[曼谷]维布萨南保旅馆(Vib Best Western Sanam Pao)(41650497)</t>
  </si>
  <si>
    <t>高级特大床房&lt;双人入住&gt;&lt;无早&gt;</t>
  </si>
  <si>
    <t>SATHONGPHIM/PAWEENA</t>
  </si>
  <si>
    <t xml:space="preserve">2574515	</t>
  </si>
  <si>
    <t xml:space="preserve">BK011120	</t>
  </si>
  <si>
    <t xml:space="preserve">18059574442	</t>
  </si>
  <si>
    <t>[普吉岛]普吉岛西瑞湾威斯汀水疗度假酒店(SHA Extra Plus)(The Westin Siray Bay Resort &amp; Spa, Phuket(SHA Extra Plus))(2586477)</t>
  </si>
  <si>
    <t>海景特大床豪华房(直通泳池)&lt;双人入住&gt;&lt;无早&gt;</t>
  </si>
  <si>
    <t>Le/Nguyen Tuan Anh</t>
  </si>
  <si>
    <t xml:space="preserve">2577959	</t>
  </si>
  <si>
    <t xml:space="preserve">81460847	</t>
  </si>
  <si>
    <t xml:space="preserve">18069237425	</t>
  </si>
  <si>
    <t>[Batu Buruk]报春花海滩酒店(Primula Beach Hotel)(89000989)</t>
  </si>
  <si>
    <t>豪华双床房&lt;双人入住&gt;&lt;特价&gt;&lt;双早&gt;</t>
  </si>
  <si>
    <t>Ruziah/Raja,Ruziah/Raja</t>
  </si>
  <si>
    <t xml:space="preserve">2580230	</t>
  </si>
  <si>
    <t xml:space="preserve">109089	</t>
  </si>
  <si>
    <t xml:space="preserve">18069269320	</t>
  </si>
  <si>
    <t>[曼谷]诺富特暹罗广场酒店 (SHA Plus+)(Novotel Bangkok on Siam Square (SHA Plus+))(3396335)</t>
  </si>
  <si>
    <t>豪华大床房&lt;今日特价 &gt;&lt;双人入住&gt;&lt;无早&gt;</t>
  </si>
  <si>
    <t>ONG/TEE YUH SERENE</t>
  </si>
  <si>
    <t xml:space="preserve">2580249	</t>
  </si>
  <si>
    <t xml:space="preserve">823925	</t>
  </si>
  <si>
    <t xml:space="preserve">18072068930	</t>
  </si>
  <si>
    <t>豪华双床房&lt;今日特价 &gt;&lt;双人入住&gt;&lt;无早&gt;</t>
  </si>
  <si>
    <t>SANGKAEW/TEERAWEE</t>
  </si>
  <si>
    <t xml:space="preserve">2580887	</t>
  </si>
  <si>
    <t xml:space="preserve">824205	</t>
  </si>
  <si>
    <t xml:space="preserve">18075561382	</t>
  </si>
  <si>
    <t>[帕拉尼亚克]马尼拉新濠天地凯悦酒店(Hyatt Regency Manila City of Dreams)(5917305)</t>
  </si>
  <si>
    <t>凯悦双床房&lt;特价大促销&gt;&lt;双人入住&gt;&lt;无早&gt;</t>
  </si>
  <si>
    <t>Panol/Karen Asuncion</t>
  </si>
  <si>
    <t xml:space="preserve">2581315	</t>
  </si>
  <si>
    <t xml:space="preserve">25532683	</t>
  </si>
  <si>
    <t xml:space="preserve">18076315647	</t>
  </si>
  <si>
    <t>[芭堤雅]芭堤雅宫殿酒店(Grand Palazzo Hotel)(15343910)</t>
  </si>
  <si>
    <t>至尊房&lt;特惠专享&gt;&lt;双人入住&gt;&lt;无早&gt;</t>
  </si>
  <si>
    <t>Cho/Yongbaek,Cho/Yongbaek</t>
  </si>
  <si>
    <t xml:space="preserve">2581504	</t>
  </si>
  <si>
    <t xml:space="preserve">142804	</t>
  </si>
  <si>
    <t xml:space="preserve">18080736725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</si>
  <si>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</si>
  <si>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</si>
  <si>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NGU/YU ZUAN</t>
  </si>
  <si>
    <t xml:space="preserve">2582765	</t>
  </si>
  <si>
    <t xml:space="preserve">188545803	</t>
  </si>
  <si>
    <t xml:space="preserve">18085589722	</t>
  </si>
  <si>
    <t>[普吉岛]普吉岛芭东与我同眠设计酒店 (SHA Extra Plus)(Sleep with ME Hotel Design Hotel @ Patong (SHA Extra Plus))(4649105)</t>
  </si>
  <si>
    <t>高级房&lt;双人入住&gt;&lt;双早&gt;</t>
  </si>
  <si>
    <t>sangworn/nonthakhet,sangworn/nonthakhet,sangworn/nonthakhet,sangworn/nonthakhet</t>
  </si>
  <si>
    <t xml:space="preserve">2584336	</t>
  </si>
  <si>
    <t xml:space="preserve">374371-72	</t>
  </si>
  <si>
    <t xml:space="preserve">18093098723	</t>
  </si>
  <si>
    <t>[曼谷]克鲁博酒店 (SHA Plus+)(Klub Hotel  (SHA Plus+))(28554942)</t>
  </si>
  <si>
    <t>豪华房&lt;双人入住&gt;&lt;无早&gt;</t>
  </si>
  <si>
    <t>SANGNUAL/PORNKANOK</t>
  </si>
  <si>
    <t xml:space="preserve">2586107	</t>
  </si>
  <si>
    <t xml:space="preserve">RR22002130	</t>
  </si>
  <si>
    <t xml:space="preserve">18093431200	</t>
  </si>
  <si>
    <t>[曼谷]曼谷萨默塞特艾卡麦酒店(Somerset Ekamai Bangkok)(9134590)</t>
  </si>
  <si>
    <t>行政双床一室房&lt;双人入住&gt;&lt;双早&gt;</t>
  </si>
  <si>
    <t>GUAN/HOONGAU</t>
  </si>
  <si>
    <t xml:space="preserve">	</t>
  </si>
  <si>
    <t>取消</t>
  </si>
  <si>
    <t xml:space="preserve">18094010129	</t>
  </si>
  <si>
    <t>[乔治市]槟城温宝利酒店 (槟城对抗新冠肺炎认证)(The Wembley – A St Giles Hotel, Penang (PenangFightCovid-19 Certified))(5159731)</t>
  </si>
  <si>
    <t>高级双床房&lt;双人入住&gt;&lt;双早&gt;</t>
  </si>
  <si>
    <t>KOK HOE/TAN</t>
  </si>
  <si>
    <t xml:space="preserve">2586447	</t>
  </si>
  <si>
    <t xml:space="preserve">647707	</t>
  </si>
  <si>
    <t xml:space="preserve">18097657080	</t>
  </si>
  <si>
    <t>ruamtham/oranuch</t>
  </si>
  <si>
    <t xml:space="preserve">2586894	</t>
  </si>
  <si>
    <t xml:space="preserve">RR2002152	</t>
  </si>
  <si>
    <t xml:space="preserve">18097825785	</t>
  </si>
  <si>
    <t>高级房&lt;双人入住&gt;&lt;无早&gt;</t>
  </si>
  <si>
    <t>cheawkok/wansiri,cheawkok/wansiri</t>
  </si>
  <si>
    <t xml:space="preserve">2586930	</t>
  </si>
  <si>
    <t xml:space="preserve">BK011378/1	</t>
  </si>
  <si>
    <t xml:space="preserve">18098106771	</t>
  </si>
  <si>
    <t>高级特大床房&lt;双人入住&gt;&lt;双早&gt;</t>
  </si>
  <si>
    <t>Chun/Xiang Li</t>
  </si>
  <si>
    <t xml:space="preserve">2587024	</t>
  </si>
  <si>
    <t xml:space="preserve">647732	</t>
  </si>
  <si>
    <t xml:space="preserve">18102662464	</t>
  </si>
  <si>
    <t>[曼达韦]曼达韦白酒店 -  多用途物业(bai Hotel Cebu - Multiple Use Property)(25321885)</t>
  </si>
  <si>
    <t>豪华房(至少连住2晚及以上)&lt;双人入住&gt;&lt;双早&gt;</t>
  </si>
  <si>
    <t>Fernando/Naveendra</t>
  </si>
  <si>
    <t xml:space="preserve">2587670	</t>
  </si>
  <si>
    <t xml:space="preserve">18103219558	</t>
  </si>
  <si>
    <t>Kamrisu/Supattra</t>
  </si>
  <si>
    <t xml:space="preserve">2587842	</t>
  </si>
  <si>
    <t xml:space="preserve">RR22002156	</t>
  </si>
  <si>
    <t xml:space="preserve">18106984009	</t>
  </si>
  <si>
    <t>[长滩岛]顺化酒店及长滩岛度假村(Hue Hotels and Resorts Boracay)(26220278)</t>
  </si>
  <si>
    <t>豪华房&lt;特价大促销&gt;&lt;双人入住&gt;&lt;双早&gt;</t>
  </si>
  <si>
    <t>Maribbay/Antonette</t>
  </si>
  <si>
    <t xml:space="preserve">2588335	</t>
  </si>
  <si>
    <t xml:space="preserve">211493	</t>
  </si>
  <si>
    <t xml:space="preserve">18109639694	</t>
  </si>
  <si>
    <t>[曼谷]曼谷香格里拉大酒店 (SHA Extra Plus)(Shangri-La Bangkok (SHA Extra Plus))(3243791)</t>
  </si>
  <si>
    <t>香格里拉楼豪华双床房&lt;双人入住&gt;&lt;双早&gt;</t>
  </si>
  <si>
    <t>AHAMED/SHOHAG,MATUBBER/MD ANICHUR</t>
  </si>
  <si>
    <t xml:space="preserve">2589145	</t>
  </si>
  <si>
    <t xml:space="preserve">11410057	</t>
  </si>
  <si>
    <t xml:space="preserve">18113551097	</t>
  </si>
  <si>
    <t>尊贵房(至少连住2晚及以上)&lt;双人入住&gt;&lt;双早&gt;</t>
  </si>
  <si>
    <t>Evaristo/Alexander</t>
  </si>
  <si>
    <t xml:space="preserve">18113682641	</t>
  </si>
  <si>
    <t>[曼谷]艺术酒店 (SHA Plus+)(Arte Hotel (SHA Plus+))(12802273)</t>
  </si>
  <si>
    <t>豪华特大床房&lt;全日特价&gt;&lt;双人入住&gt;&lt;双早&gt;</t>
  </si>
  <si>
    <t>Ong/Yvonne</t>
  </si>
  <si>
    <t xml:space="preserve">2589475	</t>
  </si>
  <si>
    <t xml:space="preserve">14433	</t>
  </si>
  <si>
    <t xml:space="preserve">18119728004	</t>
  </si>
  <si>
    <t>[曼谷]曼谷拉差达瑞士酒店 (SHA Extra Plus)(Swissotel Bangkok Ratchada (SHA Extra Plus))(6003314)</t>
  </si>
  <si>
    <t>瑞士尊贵房&lt;今日特价 &gt;&lt;双人入住&gt;&lt;无早&gt;</t>
  </si>
  <si>
    <t>LE/WANKWANLE,LE/WANKWANLE,LE/WANKWANLE,LE/WANKWANLE</t>
  </si>
  <si>
    <t xml:space="preserve">2590548	</t>
  </si>
  <si>
    <t xml:space="preserve">18119963796	</t>
  </si>
  <si>
    <t>[吉隆坡]铂尔曼吉隆坡城市中心大酒店(Pullman Kuala Lumpur City Centre Hotel &amp; Residences)(5073220)</t>
  </si>
  <si>
    <t>尊享豪华特大床房&lt;双人入住&gt;&lt;双早&gt;</t>
  </si>
  <si>
    <t>BIAN/WENYONG</t>
  </si>
  <si>
    <t xml:space="preserve">2590601	</t>
  </si>
  <si>
    <t xml:space="preserve">838841	</t>
  </si>
  <si>
    <t xml:space="preserve">18120007016	</t>
  </si>
  <si>
    <t>[西南县]槟城直落巴巷悦椿度假村 (槟城对抗新冠肺炎认证)(Angsana Teluk Bahang (PenangFightCovid-19 Certified))(67827066)</t>
  </si>
  <si>
    <t>尊贵特大床房&lt;双人入住&gt;&lt;双早&gt;</t>
  </si>
  <si>
    <t>UBAIDAH/SITI UBAIDAH BINTI ZAINOL ,LATIF/ABDUL LATIF BIN HAIMI</t>
  </si>
  <si>
    <t xml:space="preserve">2590613	</t>
  </si>
  <si>
    <t xml:space="preserve">6039900	</t>
  </si>
  <si>
    <t xml:space="preserve">18123012439	</t>
  </si>
  <si>
    <t>[吉隆坡]吉隆坡EQ酒店(EQ Kuala Lumpur)(67313921)</t>
  </si>
  <si>
    <t>双子塔景豪华房(至少连住2晚及以上)&lt;双人入住&gt;&lt;双早&gt;</t>
  </si>
  <si>
    <t>CAO/YATING,QIU/YUN</t>
  </si>
  <si>
    <t xml:space="preserve">2591228	</t>
  </si>
  <si>
    <t xml:space="preserve">61547379-1	</t>
  </si>
  <si>
    <t xml:space="preserve">18124346331	</t>
  </si>
  <si>
    <t>高级房&lt;今日特价 &gt;&lt;双人入住&gt;&lt;双早&gt;</t>
  </si>
  <si>
    <t>YAAKOP/AINA NAZIRAH</t>
  </si>
  <si>
    <t xml:space="preserve">2591519	</t>
  </si>
  <si>
    <t xml:space="preserve">6043150	</t>
  </si>
  <si>
    <t xml:space="preserve">18124706613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</si>
  <si>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</si>
  <si>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</si>
  <si>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TSUI/CHUK,SIU/WINGFAI</t>
  </si>
  <si>
    <t xml:space="preserve">2591613	</t>
  </si>
  <si>
    <t xml:space="preserve">189812112	</t>
  </si>
  <si>
    <t xml:space="preserve">18126724785	</t>
  </si>
  <si>
    <t>凯悦特大床房&lt;特价大促销&gt;&lt;双人入住&gt;&lt;不适用菲律宾客人&gt;&lt;无早&gt;</t>
  </si>
  <si>
    <t>ZENG/CHONGZHE</t>
  </si>
  <si>
    <t xml:space="preserve">2592029	</t>
  </si>
  <si>
    <t xml:space="preserve">25536515	</t>
  </si>
  <si>
    <t xml:space="preserve">18127648720	</t>
  </si>
  <si>
    <t>香格里拉楼豪华特大床房&lt;双人入住&gt;&lt;双早&gt;</t>
  </si>
  <si>
    <t>Rajgarhia/Bhavya,Rajgarhia/Ramawatar</t>
  </si>
  <si>
    <t xml:space="preserve">2592207	</t>
  </si>
  <si>
    <t xml:space="preserve"> 11410532	</t>
  </si>
  <si>
    <t xml:space="preserve">18127933394	</t>
  </si>
  <si>
    <t>[乔治市]槟城尼奥酒店 (槟城对抗新冠肺炎认证)(Neo+ Penang (PenangFightCovid-19 Certified))(24052379)</t>
  </si>
  <si>
    <t>猎户座房&lt;双人入住&gt;&lt;双早&gt;</t>
  </si>
  <si>
    <t>Ariffin/Muhammad Safwan</t>
  </si>
  <si>
    <t xml:space="preserve">2592296	</t>
  </si>
  <si>
    <t xml:space="preserve">155911	</t>
  </si>
  <si>
    <t xml:space="preserve">18128410472	</t>
  </si>
  <si>
    <t>Hanafi/Maiza</t>
  </si>
  <si>
    <t xml:space="preserve">2592508	</t>
  </si>
  <si>
    <t xml:space="preserve">155908	</t>
  </si>
  <si>
    <t xml:space="preserve">18131905469	</t>
  </si>
  <si>
    <t>Chayakul/Terdsak,Chayakul/Terdsak</t>
  </si>
  <si>
    <t xml:space="preserve">2593025	</t>
  </si>
  <si>
    <t xml:space="preserve">375149	</t>
  </si>
  <si>
    <t xml:space="preserve">18132877214	</t>
  </si>
  <si>
    <t>Ahmad Shaha/Mohd Fitri</t>
  </si>
  <si>
    <t xml:space="preserve">2593212	</t>
  </si>
  <si>
    <t xml:space="preserve">839380	</t>
  </si>
  <si>
    <t xml:space="preserve">18133912041	</t>
  </si>
  <si>
    <t>[华欣]华欣春景酒店 (SHA Plus+)(Chom View Hotel, Hua Hin (SHA Plus+))(25206917)</t>
  </si>
  <si>
    <t>池景高级房&lt;今日特价 &gt;&lt;双人入住&gt;&lt;无早&gt;</t>
  </si>
  <si>
    <t>Mankhong/Worawut</t>
  </si>
  <si>
    <t xml:space="preserve">2593410	</t>
  </si>
  <si>
    <t xml:space="preserve">18134094945	</t>
  </si>
  <si>
    <t>Kim/Sun young,Kim/Sun young</t>
  </si>
  <si>
    <t xml:space="preserve">2593457	</t>
  </si>
  <si>
    <t xml:space="preserve">211955	</t>
  </si>
  <si>
    <t xml:space="preserve">18135906369	</t>
  </si>
  <si>
    <t>Bangyang/Worawoot,Bangyang/Worawoot</t>
  </si>
  <si>
    <t xml:space="preserve">2593490	</t>
  </si>
  <si>
    <t xml:space="preserve">BK011471	</t>
  </si>
  <si>
    <t xml:space="preserve">18136080337	</t>
  </si>
  <si>
    <t>[曼谷]阿德菲大素坤逸酒店 (SHA Plus+)(Adelphi Grande Sukhumvit (SHA Plus+))(88331145)</t>
  </si>
  <si>
    <t>豪华一室房&lt;双人入住&gt;&lt;无早&gt;</t>
  </si>
  <si>
    <t>Abonyi/David</t>
  </si>
  <si>
    <t xml:space="preserve">18136792901	</t>
  </si>
  <si>
    <t>[曼谷]曼谷气魄酒店(Hotel Verve Bangkok)(93875682)</t>
  </si>
  <si>
    <t>IDeveloper/Cydia,IDeveloper/Cydia</t>
  </si>
  <si>
    <t xml:space="preserve">2593711	</t>
  </si>
  <si>
    <t xml:space="preserve">18136798700	</t>
  </si>
  <si>
    <t>尼奥双人房&lt;双人入住&gt;&lt;无早&gt;</t>
  </si>
  <si>
    <t>Selvamani/Saranya</t>
  </si>
  <si>
    <t xml:space="preserve">2593713	</t>
  </si>
  <si>
    <t xml:space="preserve">156031	</t>
  </si>
  <si>
    <t xml:space="preserve">18136842228	</t>
  </si>
  <si>
    <t>Maprayuen/Napatsorn</t>
  </si>
  <si>
    <t xml:space="preserve">2593727	</t>
  </si>
  <si>
    <t xml:space="preserve">BK011472	</t>
  </si>
  <si>
    <t xml:space="preserve">18136695292	</t>
  </si>
  <si>
    <t>尼奥双床房&lt;双人入住&gt;&lt;双早&gt;</t>
  </si>
  <si>
    <t>BIN/MOHD FAREEZ ABD RAHMAN</t>
  </si>
  <si>
    <t xml:space="preserve">2593677	</t>
  </si>
  <si>
    <t xml:space="preserve">156030	</t>
  </si>
  <si>
    <t xml:space="preserve">18137523934	</t>
  </si>
  <si>
    <t>wongsuwan/thunwisith</t>
  </si>
  <si>
    <t xml:space="preserve">2593884	</t>
  </si>
  <si>
    <t xml:space="preserve">10010193052	</t>
  </si>
  <si>
    <t xml:space="preserve">18138026075	</t>
  </si>
  <si>
    <t>[新山]士乃宴宾雅酒店(Impiana Hotel Senai)(28566880)</t>
  </si>
  <si>
    <t>豪华双床房&lt;特惠&gt;&lt;双人入住&gt;&lt;双早&gt;</t>
  </si>
  <si>
    <t>SHAMSUDIN/RUZMAN</t>
  </si>
  <si>
    <t xml:space="preserve">2593956	</t>
  </si>
  <si>
    <t xml:space="preserve">118659	</t>
  </si>
  <si>
    <t xml:space="preserve">18138199276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</si>
  <si>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</si>
  <si>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</si>
  <si>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LI/WEISEN</t>
  </si>
  <si>
    <t xml:space="preserve">2593999	</t>
  </si>
  <si>
    <t xml:space="preserve">223115	</t>
  </si>
  <si>
    <t xml:space="preserve">18138270706	</t>
  </si>
  <si>
    <t>LI/YAO</t>
  </si>
  <si>
    <t xml:space="preserve">2594021	</t>
  </si>
  <si>
    <t xml:space="preserve">223126	</t>
  </si>
  <si>
    <t xml:space="preserve">18138365722	</t>
  </si>
  <si>
    <t>Pranprai/Kanokwan,Pranprai/Kanokwan</t>
  </si>
  <si>
    <t xml:space="preserve">2594041	</t>
  </si>
  <si>
    <t xml:space="preserve">BK011489	</t>
  </si>
  <si>
    <t>，</t>
  </si>
  <si>
    <t>A220621102325481</t>
  </si>
  <si>
    <t>CNY / HKD 当前参考汇率: 1.176105284</t>
  </si>
  <si>
    <t>总计： 35313 CNY/
41531.81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</si>
  <si>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</si>
  <si>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</si>
  <si>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</si>
  <si>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</si>
  <si>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</si>
  <si>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</si>
  <si>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</si>
  <si>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</si>
  <si>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</si>
  <si>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</si>
  <si>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</si>
  <si>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</si>
  <si>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</si>
  <si>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</si>
  <si>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</si>
  <si>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</si>
  <si>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</si>
  <si>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</si>
  <si>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2022-06-17</t>
  </si>
  <si>
    <t>2594041</t>
  </si>
  <si>
    <t>维布萨南保旅馆</t>
  </si>
  <si>
    <t>Pranprai Kanokwan,Pranprai Kanokwan</t>
  </si>
  <si>
    <t>2022-06-18</t>
  </si>
  <si>
    <t>退房日周结</t>
  </si>
  <si>
    <t>210.00</t>
  </si>
  <si>
    <t>RMB</t>
  </si>
  <si>
    <t>0</t>
  </si>
  <si>
    <t>0.00</t>
  </si>
  <si>
    <t>携程国际直连(DD)</t>
  </si>
  <si>
    <t>01.011174</t>
  </si>
  <si>
    <t>2022-06-17 16:26:11</t>
  </si>
  <si>
    <t>否</t>
  </si>
  <si>
    <t>汇智国际旅游发展有限公司</t>
  </si>
  <si>
    <t>直采</t>
  </si>
  <si>
    <t>2594021</t>
  </si>
  <si>
    <t>曼谷素坤逸中心55超豪华酒店</t>
  </si>
  <si>
    <t>LI YAO</t>
  </si>
  <si>
    <t>468.00</t>
  </si>
  <si>
    <t>2022-06-17 15:30:16</t>
  </si>
  <si>
    <t>2593999</t>
  </si>
  <si>
    <t>LI WEISEN</t>
  </si>
  <si>
    <t>2022-06-17 15:10:06</t>
  </si>
  <si>
    <t>2593956</t>
  </si>
  <si>
    <t>士乃宴宾雅酒店</t>
  </si>
  <si>
    <t>SHAMSUDIN RUZMAN</t>
  </si>
  <si>
    <t>540.00</t>
  </si>
  <si>
    <t>2022-06-17 14:41:12</t>
  </si>
  <si>
    <t>2593884</t>
  </si>
  <si>
    <t>曼谷阿德菲大酒店</t>
  </si>
  <si>
    <t>wongsuwan thunwisith</t>
  </si>
  <si>
    <t>320.00</t>
  </si>
  <si>
    <t>2022-06-17 13:26:43</t>
  </si>
  <si>
    <t>2593727</t>
  </si>
  <si>
    <t>Maprayuen Napatsorn</t>
  </si>
  <si>
    <t>181.00</t>
  </si>
  <si>
    <t>2022-06-17 11:17:02</t>
  </si>
  <si>
    <t>2593713</t>
  </si>
  <si>
    <t>槟城尼奥酒店</t>
  </si>
  <si>
    <t>Selvamani Saranya</t>
  </si>
  <si>
    <t>250.00</t>
  </si>
  <si>
    <t>2022-06-17 11:10:46</t>
  </si>
  <si>
    <t>2593711</t>
  </si>
  <si>
    <t>曼谷气魄酒店</t>
  </si>
  <si>
    <t>IDeveloper Cydia,IDeveloper Cydia</t>
  </si>
  <si>
    <t>253.00</t>
  </si>
  <si>
    <t>2022-06-17 10:35:36</t>
  </si>
  <si>
    <t>2593677</t>
  </si>
  <si>
    <t>BIN MOHD FAREEZ ABD RAHMAN</t>
  </si>
  <si>
    <t>270.00</t>
  </si>
  <si>
    <t>2022-06-17 10:53:16</t>
  </si>
  <si>
    <t>2593490</t>
  </si>
  <si>
    <t>Bangyang Worawoot,Bangyang Worawoot</t>
  </si>
  <si>
    <t>2022-06-17 11:17:41</t>
  </si>
  <si>
    <t>2593457</t>
  </si>
  <si>
    <t>HII长滩岛度假酒店</t>
  </si>
  <si>
    <t>Kim Sun young,Kim Sun young</t>
  </si>
  <si>
    <t>480.00</t>
  </si>
  <si>
    <t>2022-06-17 10:45:10</t>
  </si>
  <si>
    <t>2022-06-16</t>
  </si>
  <si>
    <t>2593212</t>
  </si>
  <si>
    <t>铂尔曼吉隆坡城市中心大酒店</t>
  </si>
  <si>
    <t>Ahmad Shaha Mohd Fitri</t>
  </si>
  <si>
    <t>2022-06-17 11:02:42</t>
  </si>
  <si>
    <t>2593025</t>
  </si>
  <si>
    <t>芭东伴我入眠设计酒店</t>
  </si>
  <si>
    <t>Chayakul Terdsak,Chayakul Terdsak</t>
  </si>
  <si>
    <t>125.00</t>
  </si>
  <si>
    <t>2022-06-16 18:29:51</t>
  </si>
  <si>
    <t>2592508</t>
  </si>
  <si>
    <t>Hanafi Maiza</t>
  </si>
  <si>
    <t>265.00</t>
  </si>
  <si>
    <t>2022-06-16 11:44:58</t>
  </si>
  <si>
    <t>2592296</t>
  </si>
  <si>
    <t>Ariffin Muhammad Safwan</t>
  </si>
  <si>
    <t>2022-06-16 12:04:36</t>
  </si>
  <si>
    <t>2592207</t>
  </si>
  <si>
    <t>曼谷香格里拉大酒店</t>
  </si>
  <si>
    <t>Rajgarhia Bhavya,Rajgarhia Ramawatar</t>
  </si>
  <si>
    <t>1750.00</t>
  </si>
  <si>
    <t>2022-06-16 12:41:23</t>
  </si>
  <si>
    <t>2022-06-15</t>
  </si>
  <si>
    <t>2592029</t>
  </si>
  <si>
    <t>马尼拉梦之城凯悦酒店</t>
  </si>
  <si>
    <t>ZENG CHONGZHE</t>
  </si>
  <si>
    <t>1135.00</t>
  </si>
  <si>
    <t>2022-06-16 14:31:37</t>
  </si>
  <si>
    <t>2591613</t>
  </si>
  <si>
    <t>盛泰澜芭堤雅幻影度假村</t>
  </si>
  <si>
    <t>TSUI CHUK,SIU WINGFAI</t>
  </si>
  <si>
    <t>693.00</t>
  </si>
  <si>
    <t>2022-06-16 12:16:35</t>
  </si>
  <si>
    <t>2591519</t>
  </si>
  <si>
    <t>槟城直落巴巷悦椿度假村 (槟城对抗新冠肺炎认证)</t>
  </si>
  <si>
    <t>YAAKOP AINA NAZIRAH</t>
  </si>
  <si>
    <t>830.00</t>
  </si>
  <si>
    <t>2022-06-15 17:30:46</t>
  </si>
  <si>
    <t>2591228</t>
  </si>
  <si>
    <t>吉隆坡EQ酒店</t>
  </si>
  <si>
    <t>CAO YATING,QIU YUN</t>
  </si>
  <si>
    <t>2274.00</t>
  </si>
  <si>
    <t>2022-06-15 11:22:59</t>
  </si>
  <si>
    <t>2022-06-14</t>
  </si>
  <si>
    <t>2590613</t>
  </si>
  <si>
    <t>UBAIDAH SITI UBAIDAH BINTI ZAINOL,LATIF ABDUL LATIF BIN HAIMI</t>
  </si>
  <si>
    <t>921.00</t>
  </si>
  <si>
    <t>2022-06-16 08:19:38</t>
  </si>
  <si>
    <t>2590601</t>
  </si>
  <si>
    <t>BIAN WENYONG</t>
  </si>
  <si>
    <t>2022-06-15 10:09:45</t>
  </si>
  <si>
    <t>2590548</t>
  </si>
  <si>
    <t>曼谷拉查达瑞士酒店</t>
  </si>
  <si>
    <t>LE WANKWANLE,LE WANKWANLE,LE WANKWANLE,LE WANKWANLE</t>
  </si>
  <si>
    <t>1556.00</t>
  </si>
  <si>
    <t>2022-06-14 20:49:36</t>
  </si>
  <si>
    <t>2022-06-13</t>
  </si>
  <si>
    <t>2589475</t>
  </si>
  <si>
    <t>曼谷阿特酒店</t>
  </si>
  <si>
    <t>Ong Yvonne</t>
  </si>
  <si>
    <t>1504.00</t>
  </si>
  <si>
    <t>2022-06-13 23:04:51</t>
  </si>
  <si>
    <t>2589145</t>
  </si>
  <si>
    <t>AHAMED SHOHAG,MATUBBER MD ANICHUR</t>
  </si>
  <si>
    <t>870.00</t>
  </si>
  <si>
    <t>2022-06-14 16:11:33</t>
  </si>
  <si>
    <t>2588335</t>
  </si>
  <si>
    <t>Maribbay Antonette</t>
  </si>
  <si>
    <t>490.00</t>
  </si>
  <si>
    <t>2022-06-13 16:14:47</t>
  </si>
  <si>
    <t>2022-06-12</t>
  </si>
  <si>
    <t>2587842</t>
  </si>
  <si>
    <t>克鲁博酒店 (SHA Plus+)</t>
  </si>
  <si>
    <t>Kamrisu Supattra</t>
  </si>
  <si>
    <t>516.00</t>
  </si>
  <si>
    <t>2022-06-12 17:33:16</t>
  </si>
  <si>
    <t>2022-06-11</t>
  </si>
  <si>
    <t>2587024</t>
  </si>
  <si>
    <t>槟城温宝利酒店 (槟城对抗新冠肺炎认证)</t>
  </si>
  <si>
    <t>Chun Xiang Li</t>
  </si>
  <si>
    <t>775.00</t>
  </si>
  <si>
    <t>2022-06-13 12:06:57</t>
  </si>
  <si>
    <t>2586930</t>
  </si>
  <si>
    <t>cheawkok wansiri,cheawkok wansiri</t>
  </si>
  <si>
    <t>342.00</t>
  </si>
  <si>
    <t>2022-06-13 12:07:37</t>
  </si>
  <si>
    <t>2586894</t>
  </si>
  <si>
    <t>ruamtham oranuch</t>
  </si>
  <si>
    <t>129.00</t>
  </si>
  <si>
    <t>2022-06-12 15:56:07</t>
  </si>
  <si>
    <t>2586447</t>
  </si>
  <si>
    <t>KOK HOE TAN</t>
  </si>
  <si>
    <t>805.00</t>
  </si>
  <si>
    <t>2022-06-13 11:27:12</t>
  </si>
  <si>
    <t>2586107</t>
  </si>
  <si>
    <t>SANGNUAL PORNKANOK</t>
  </si>
  <si>
    <t>387.00</t>
  </si>
  <si>
    <t>2022-06-11 14:27:21</t>
  </si>
  <si>
    <t>2022-06-10</t>
  </si>
  <si>
    <t>2584336</t>
  </si>
  <si>
    <t>sangworn nonthakhet,sangworn nonthakhet,sangworn nonthakhet,sangworn nonthakhet</t>
  </si>
  <si>
    <t>266.00</t>
  </si>
  <si>
    <t>2022-06-10 14:46:12</t>
  </si>
  <si>
    <t>2022-06-09</t>
  </si>
  <si>
    <t>2582765</t>
  </si>
  <si>
    <t>曼谷盛泰澜中央世界商业中心酒店  (SHA Plus+)</t>
  </si>
  <si>
    <t>NGU YU ZUAN</t>
  </si>
  <si>
    <t>2160.00</t>
  </si>
  <si>
    <t>2022-06-10 20:48:44</t>
  </si>
  <si>
    <t>2022-06-08</t>
  </si>
  <si>
    <t>2581504</t>
  </si>
  <si>
    <t>芭堤雅宫殿酒店</t>
  </si>
  <si>
    <t>Cho Yongbaek,Cho Yongbaek</t>
  </si>
  <si>
    <t>255.00</t>
  </si>
  <si>
    <t>2022-06-08 23:10:25</t>
  </si>
  <si>
    <t>2581315</t>
  </si>
  <si>
    <t>Panol Karen Asuncion</t>
  </si>
  <si>
    <t>2022-06-09 11:54:57</t>
  </si>
  <si>
    <t>2580887</t>
  </si>
  <si>
    <t>诺富特暹罗广场酒店 (SHA Plus+)</t>
  </si>
  <si>
    <t>SANGKAEW TEERAWEE</t>
  </si>
  <si>
    <t>878.00</t>
  </si>
  <si>
    <t>2022-06-09 07:54:15</t>
  </si>
  <si>
    <t>2022-06-07</t>
  </si>
  <si>
    <t>2580249</t>
  </si>
  <si>
    <t>ONG TEE YUH SERENE</t>
  </si>
  <si>
    <t>1317.00</t>
  </si>
  <si>
    <t>2022-06-08 10:34:42</t>
  </si>
  <si>
    <t>2580230</t>
  </si>
  <si>
    <t>报春花海滩酒店</t>
  </si>
  <si>
    <t>Ruziah Raja,Ruziah Raja</t>
  </si>
  <si>
    <t>840.00</t>
  </si>
  <si>
    <t>2022-06-08 09:31:02</t>
  </si>
  <si>
    <t>2022-06-06</t>
  </si>
  <si>
    <t>2577959</t>
  </si>
  <si>
    <t>威斯汀普吉岛西瑞湾度假村及水疗中心</t>
  </si>
  <si>
    <t>Le Nguyen Tuan Anh</t>
  </si>
  <si>
    <t>1180.00</t>
  </si>
  <si>
    <t>2022-06-06 11:17:00</t>
  </si>
  <si>
    <t>2022-06-02</t>
  </si>
  <si>
    <t>2574515</t>
  </si>
  <si>
    <t>SATHONGPHIM PAWEENA</t>
  </si>
  <si>
    <t>157.00</t>
  </si>
  <si>
    <t>2022-06-03 13:41:55</t>
  </si>
  <si>
    <t>2022-05-27</t>
  </si>
  <si>
    <t>2565342</t>
  </si>
  <si>
    <t>苏米龙蓝水岛度假村</t>
  </si>
  <si>
    <t>arellano elizabeth,arellano elizabeth</t>
  </si>
  <si>
    <t>2353.00</t>
  </si>
  <si>
    <t>2022-05-27 15:57:21</t>
  </si>
  <si>
    <t>2022-05-26</t>
  </si>
  <si>
    <t>2564678</t>
  </si>
  <si>
    <t>槟城海滩汉普敦酒店</t>
  </si>
  <si>
    <t>ABDUL RAHIM ABU BAKAR</t>
  </si>
  <si>
    <t>399.00</t>
  </si>
  <si>
    <t>2022-05-27 11:49:43</t>
  </si>
  <si>
    <t>2022-05-18</t>
  </si>
  <si>
    <t>2554956</t>
  </si>
  <si>
    <t>阿罗纳海滩赫纳度假村</t>
  </si>
  <si>
    <t>Albert Villanueva Mark,Albert Villanueva Mark,Albert Villanueva Mark</t>
  </si>
  <si>
    <t>2144.00</t>
  </si>
  <si>
    <t>2022-05-19 17:53:14</t>
  </si>
  <si>
    <t>2022-05-12</t>
  </si>
  <si>
    <t>2547691</t>
  </si>
  <si>
    <t>邦劳岛水蓝度假村</t>
  </si>
  <si>
    <t>Enojas Karissa</t>
  </si>
  <si>
    <t>1896.00</t>
  </si>
  <si>
    <t>2022-05-12 13:28:57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</si>
</sst>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44727</v>
      </c>
      <c r="G2" s="6">
        <v>44730</v>
      </c>
      <c r="H2" s="4">
        <v>1</v>
      </c>
      <c r="I2" s="4">
        <v>3</v>
      </c>
      <c r="J2" s="4">
        <v>3</v>
      </c>
      <c r="K2" s="4" t="s">
        <v>30</v>
      </c>
      <c r="L2" s="4">
        <v>1896</v>
      </c>
      <c r="M2" s="4">
        <v>1896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44733</v>
      </c>
      <c r="T2" s="4" t="s">
        <v>34</v>
      </c>
      <c r="U2" s="4">
        <v>1896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44728</v>
      </c>
      <c r="G3" s="6">
        <v>44730</v>
      </c>
      <c r="H3" s="4">
        <v>1</v>
      </c>
      <c r="I3" s="4">
        <v>2</v>
      </c>
      <c r="J3" s="4">
        <v>2</v>
      </c>
      <c r="K3" s="4" t="s">
        <v>30</v>
      </c>
      <c r="L3" s="4">
        <v>2144</v>
      </c>
      <c r="M3" s="4">
        <v>2144</v>
      </c>
      <c r="N3" s="4" t="s">
        <v>40</v>
      </c>
      <c r="O3" s="4" t="s">
        <v>32</v>
      </c>
      <c r="P3" s="4" t="s">
        <v>33</v>
      </c>
      <c r="Q3" s="4">
        <v>0</v>
      </c>
      <c r="R3" s="7">
        <v>44699</v>
      </c>
      <c r="S3" s="6">
        <v>44733</v>
      </c>
      <c r="T3" s="4" t="s">
        <v>34</v>
      </c>
      <c r="U3" s="4">
        <v>2144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44729</v>
      </c>
      <c r="G4" s="6">
        <v>44730</v>
      </c>
      <c r="H4" s="4">
        <v>1</v>
      </c>
      <c r="I4" s="4">
        <v>1</v>
      </c>
      <c r="J4" s="4">
        <v>1</v>
      </c>
      <c r="K4" s="4" t="s">
        <v>30</v>
      </c>
      <c r="L4" s="4">
        <v>399</v>
      </c>
      <c r="M4" s="4">
        <v>399</v>
      </c>
      <c r="N4" s="4" t="s">
        <v>46</v>
      </c>
      <c r="O4" s="4" t="s">
        <v>32</v>
      </c>
      <c r="P4" s="4" t="s">
        <v>33</v>
      </c>
      <c r="Q4" s="4">
        <v>0</v>
      </c>
      <c r="R4" s="7">
        <v>44707</v>
      </c>
      <c r="S4" s="6">
        <v>44733</v>
      </c>
      <c r="T4" s="4" t="s">
        <v>34</v>
      </c>
      <c r="U4" s="4">
        <v>399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44729</v>
      </c>
      <c r="G5" s="6">
        <v>44730</v>
      </c>
      <c r="H5" s="4">
        <v>1</v>
      </c>
      <c r="I5" s="4">
        <v>1</v>
      </c>
      <c r="J5" s="4">
        <v>1</v>
      </c>
      <c r="K5" s="4" t="s">
        <v>30</v>
      </c>
      <c r="L5" s="4">
        <v>2353</v>
      </c>
      <c r="M5" s="4">
        <v>2353</v>
      </c>
      <c r="N5" s="4" t="s">
        <v>52</v>
      </c>
      <c r="O5" s="4" t="s">
        <v>32</v>
      </c>
      <c r="P5" s="4" t="s">
        <v>33</v>
      </c>
      <c r="Q5" s="4">
        <v>0</v>
      </c>
      <c r="R5" s="7">
        <v>44708</v>
      </c>
      <c r="S5" s="6">
        <v>44733</v>
      </c>
      <c r="T5" s="4" t="s">
        <v>34</v>
      </c>
      <c r="U5" s="4">
        <v>2353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44729</v>
      </c>
      <c r="G6" s="6">
        <v>44730</v>
      </c>
      <c r="H6" s="4">
        <v>1</v>
      </c>
      <c r="I6" s="4">
        <v>1</v>
      </c>
      <c r="J6" s="4">
        <v>1</v>
      </c>
      <c r="K6" s="4" t="s">
        <v>30</v>
      </c>
      <c r="L6" s="4">
        <v>157</v>
      </c>
      <c r="M6" s="4">
        <v>157</v>
      </c>
      <c r="N6" s="4" t="s">
        <v>58</v>
      </c>
      <c r="O6" s="4" t="s">
        <v>32</v>
      </c>
      <c r="P6" s="4" t="s">
        <v>33</v>
      </c>
      <c r="Q6" s="4">
        <v>0</v>
      </c>
      <c r="R6" s="7">
        <v>44714</v>
      </c>
      <c r="S6" s="6">
        <v>44733</v>
      </c>
      <c r="T6" s="4" t="s">
        <v>34</v>
      </c>
      <c r="U6" s="4">
        <v>157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44728</v>
      </c>
      <c r="G7" s="6">
        <v>44730</v>
      </c>
      <c r="H7" s="4">
        <v>1</v>
      </c>
      <c r="I7" s="4">
        <v>2</v>
      </c>
      <c r="J7" s="4">
        <v>2</v>
      </c>
      <c r="K7" s="4" t="s">
        <v>30</v>
      </c>
      <c r="L7" s="4">
        <v>1180</v>
      </c>
      <c r="M7" s="4">
        <v>1180</v>
      </c>
      <c r="N7" s="4" t="s">
        <v>64</v>
      </c>
      <c r="O7" s="4" t="s">
        <v>32</v>
      </c>
      <c r="P7" s="4" t="s">
        <v>33</v>
      </c>
      <c r="Q7" s="4">
        <v>0</v>
      </c>
      <c r="R7" s="7">
        <v>44718</v>
      </c>
      <c r="S7" s="6">
        <v>44733</v>
      </c>
      <c r="T7" s="4" t="s">
        <v>34</v>
      </c>
      <c r="U7" s="4">
        <v>1180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44728</v>
      </c>
      <c r="G8" s="6">
        <v>44730</v>
      </c>
      <c r="H8" s="4">
        <v>1</v>
      </c>
      <c r="I8" s="4">
        <v>2</v>
      </c>
      <c r="J8" s="4">
        <v>2</v>
      </c>
      <c r="K8" s="4" t="s">
        <v>30</v>
      </c>
      <c r="L8" s="4">
        <v>840</v>
      </c>
      <c r="M8" s="4">
        <v>840</v>
      </c>
      <c r="N8" s="4" t="s">
        <v>70</v>
      </c>
      <c r="O8" s="4" t="s">
        <v>32</v>
      </c>
      <c r="P8" s="4" t="s">
        <v>33</v>
      </c>
      <c r="Q8" s="4">
        <v>0</v>
      </c>
      <c r="R8" s="7">
        <v>44719</v>
      </c>
      <c r="S8" s="6">
        <v>44733</v>
      </c>
      <c r="T8" s="4" t="s">
        <v>34</v>
      </c>
      <c r="U8" s="4">
        <v>840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44727</v>
      </c>
      <c r="G9" s="6">
        <v>44730</v>
      </c>
      <c r="H9" s="4">
        <v>1</v>
      </c>
      <c r="I9" s="4">
        <v>3</v>
      </c>
      <c r="J9" s="4">
        <v>3</v>
      </c>
      <c r="K9" s="4" t="s">
        <v>30</v>
      </c>
      <c r="L9" s="4">
        <v>1317</v>
      </c>
      <c r="M9" s="4">
        <v>1317</v>
      </c>
      <c r="N9" s="4" t="s">
        <v>76</v>
      </c>
      <c r="O9" s="4" t="s">
        <v>32</v>
      </c>
      <c r="P9" s="4" t="s">
        <v>33</v>
      </c>
      <c r="Q9" s="4">
        <v>0</v>
      </c>
      <c r="R9" s="7">
        <v>44719</v>
      </c>
      <c r="S9" s="6">
        <v>44733</v>
      </c>
      <c r="T9" s="4" t="s">
        <v>34</v>
      </c>
      <c r="U9" s="4">
        <v>1317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74</v>
      </c>
      <c r="E10" s="4" t="s">
        <v>80</v>
      </c>
      <c r="F10" s="6">
        <v>44728</v>
      </c>
      <c r="G10" s="6">
        <v>44730</v>
      </c>
      <c r="H10" s="4">
        <v>1</v>
      </c>
      <c r="I10" s="4">
        <v>2</v>
      </c>
      <c r="J10" s="4">
        <v>2</v>
      </c>
      <c r="K10" s="4" t="s">
        <v>30</v>
      </c>
      <c r="L10" s="4">
        <v>878</v>
      </c>
      <c r="M10" s="4">
        <v>878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44720</v>
      </c>
      <c r="S10" s="6">
        <v>44733</v>
      </c>
      <c r="T10" s="4" t="s">
        <v>34</v>
      </c>
      <c r="U10" s="4">
        <v>878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44729</v>
      </c>
      <c r="G11" s="6">
        <v>44730</v>
      </c>
      <c r="H11" s="4">
        <v>1</v>
      </c>
      <c r="I11" s="4">
        <v>1</v>
      </c>
      <c r="J11" s="4">
        <v>1</v>
      </c>
      <c r="K11" s="4" t="s">
        <v>30</v>
      </c>
      <c r="L11" s="4">
        <v>1135</v>
      </c>
      <c r="M11" s="4">
        <v>1135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44720</v>
      </c>
      <c r="S11" s="6">
        <v>44733</v>
      </c>
      <c r="T11" s="4" t="s">
        <v>34</v>
      </c>
      <c r="U11" s="4">
        <v>1135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44729</v>
      </c>
      <c r="G12" s="6">
        <v>44730</v>
      </c>
      <c r="H12" s="4">
        <v>1</v>
      </c>
      <c r="I12" s="4">
        <v>1</v>
      </c>
      <c r="J12" s="4">
        <v>1</v>
      </c>
      <c r="K12" s="4" t="s">
        <v>30</v>
      </c>
      <c r="L12" s="4">
        <v>255</v>
      </c>
      <c r="M12" s="4">
        <v>255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44720</v>
      </c>
      <c r="S12" s="6">
        <v>44733</v>
      </c>
      <c r="T12" s="4" t="s">
        <v>34</v>
      </c>
      <c r="U12" s="4">
        <v>255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44727</v>
      </c>
      <c r="G13" s="6">
        <v>44730</v>
      </c>
      <c r="H13" s="4">
        <v>1</v>
      </c>
      <c r="I13" s="4">
        <v>3</v>
      </c>
      <c r="J13" s="4">
        <v>3</v>
      </c>
      <c r="K13" s="4" t="s">
        <v>30</v>
      </c>
      <c r="L13" s="4">
        <v>2160</v>
      </c>
      <c r="M13" s="4">
        <v>2160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44721</v>
      </c>
      <c r="S13" s="6">
        <v>44733</v>
      </c>
      <c r="T13" s="4" t="s">
        <v>34</v>
      </c>
      <c r="U13" s="4">
        <v>2160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44729</v>
      </c>
      <c r="G14" s="6">
        <v>44730</v>
      </c>
      <c r="H14" s="4">
        <v>2</v>
      </c>
      <c r="I14" s="4">
        <v>1</v>
      </c>
      <c r="J14" s="4">
        <v>2</v>
      </c>
      <c r="K14" s="4" t="s">
        <v>30</v>
      </c>
      <c r="L14" s="4">
        <v>266</v>
      </c>
      <c r="M14" s="4">
        <v>266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44722</v>
      </c>
      <c r="S14" s="6">
        <v>44733</v>
      </c>
      <c r="T14" s="4" t="s">
        <v>34</v>
      </c>
      <c r="U14" s="4">
        <v>266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44727</v>
      </c>
      <c r="G15" s="6">
        <v>44730</v>
      </c>
      <c r="H15" s="4">
        <v>1</v>
      </c>
      <c r="I15" s="4">
        <v>3</v>
      </c>
      <c r="J15" s="4">
        <v>3</v>
      </c>
      <c r="K15" s="4" t="s">
        <v>30</v>
      </c>
      <c r="L15" s="4">
        <v>387</v>
      </c>
      <c r="M15" s="4">
        <v>387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44723</v>
      </c>
      <c r="S15" s="6">
        <v>44733</v>
      </c>
      <c r="T15" s="4" t="s">
        <v>34</v>
      </c>
      <c r="U15" s="4">
        <v>387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44727</v>
      </c>
      <c r="G16" s="6">
        <v>44730</v>
      </c>
      <c r="H16" s="4">
        <v>1</v>
      </c>
      <c r="I16" s="4">
        <v>3</v>
      </c>
      <c r="J16" s="4">
        <v>3</v>
      </c>
      <c r="K16" s="4" t="s">
        <v>30</v>
      </c>
      <c r="L16" s="4">
        <v>1200</v>
      </c>
      <c r="M16" s="4">
        <v>1200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44723</v>
      </c>
      <c r="S16" s="6">
        <v>44733</v>
      </c>
      <c r="T16" s="4" t="s">
        <v>34</v>
      </c>
      <c r="U16" s="4">
        <v>1200</v>
      </c>
      <c r="V16" s="4">
        <v>0</v>
      </c>
      <c r="W16" s="4">
        <v>0</v>
      </c>
      <c r="X16" s="4" t="s">
        <v>118</v>
      </c>
      <c r="Y16" s="4" t="s">
        <v>118</v>
      </c>
    </row>
    <row r="17" s="4" customFormat="1" spans="1:25">
      <c r="A17" s="4" t="s">
        <v>114</v>
      </c>
      <c r="B17" s="4" t="s">
        <v>26</v>
      </c>
      <c r="C17" s="4" t="s">
        <v>119</v>
      </c>
      <c r="D17" s="4" t="s">
        <v>115</v>
      </c>
      <c r="E17" s="4" t="s">
        <v>116</v>
      </c>
      <c r="F17" s="6">
        <v>44727</v>
      </c>
      <c r="G17" s="6">
        <v>44730</v>
      </c>
      <c r="H17" s="4">
        <v>1</v>
      </c>
      <c r="I17" s="4">
        <v>3</v>
      </c>
      <c r="J17" s="4">
        <v>3</v>
      </c>
      <c r="K17" s="4" t="s">
        <v>30</v>
      </c>
      <c r="L17" s="4">
        <v>-1200</v>
      </c>
      <c r="M17" s="4">
        <v>-1200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44723</v>
      </c>
      <c r="S17" s="6">
        <v>44733</v>
      </c>
      <c r="T17" s="4" t="s">
        <v>34</v>
      </c>
      <c r="U17" s="4">
        <v>-1200</v>
      </c>
      <c r="V17" s="4">
        <v>0</v>
      </c>
      <c r="W17" s="4">
        <v>0</v>
      </c>
      <c r="X17" s="4" t="s">
        <v>118</v>
      </c>
      <c r="Y17" s="4" t="s">
        <v>118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44728</v>
      </c>
      <c r="G18" s="6">
        <v>44730</v>
      </c>
      <c r="H18" s="4">
        <v>1</v>
      </c>
      <c r="I18" s="4">
        <v>2</v>
      </c>
      <c r="J18" s="4">
        <v>2</v>
      </c>
      <c r="K18" s="4" t="s">
        <v>30</v>
      </c>
      <c r="L18" s="4">
        <v>805</v>
      </c>
      <c r="M18" s="4">
        <v>805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44723</v>
      </c>
      <c r="S18" s="6">
        <v>44733</v>
      </c>
      <c r="T18" s="4" t="s">
        <v>34</v>
      </c>
      <c r="U18" s="4">
        <v>805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44729</v>
      </c>
      <c r="G19" s="6">
        <v>44730</v>
      </c>
      <c r="H19" s="4">
        <v>1</v>
      </c>
      <c r="I19" s="4">
        <v>1</v>
      </c>
      <c r="J19" s="4">
        <v>1</v>
      </c>
      <c r="K19" s="4" t="s">
        <v>30</v>
      </c>
      <c r="L19" s="4">
        <v>129</v>
      </c>
      <c r="M19" s="4">
        <v>129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44723</v>
      </c>
      <c r="S19" s="6">
        <v>44733</v>
      </c>
      <c r="T19" s="4" t="s">
        <v>34</v>
      </c>
      <c r="U19" s="4">
        <v>129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56</v>
      </c>
      <c r="E20" s="4" t="s">
        <v>131</v>
      </c>
      <c r="F20" s="6">
        <v>44728</v>
      </c>
      <c r="G20" s="6">
        <v>44730</v>
      </c>
      <c r="H20" s="4">
        <v>1</v>
      </c>
      <c r="I20" s="4">
        <v>2</v>
      </c>
      <c r="J20" s="4">
        <v>2</v>
      </c>
      <c r="K20" s="4" t="s">
        <v>30</v>
      </c>
      <c r="L20" s="4">
        <v>342</v>
      </c>
      <c r="M20" s="4">
        <v>342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44723</v>
      </c>
      <c r="S20" s="6">
        <v>44733</v>
      </c>
      <c r="T20" s="4" t="s">
        <v>34</v>
      </c>
      <c r="U20" s="4">
        <v>342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121</v>
      </c>
      <c r="E21" s="4" t="s">
        <v>136</v>
      </c>
      <c r="F21" s="6">
        <v>44728</v>
      </c>
      <c r="G21" s="6">
        <v>44730</v>
      </c>
      <c r="H21" s="4">
        <v>1</v>
      </c>
      <c r="I21" s="4">
        <v>2</v>
      </c>
      <c r="J21" s="4">
        <v>2</v>
      </c>
      <c r="K21" s="4" t="s">
        <v>30</v>
      </c>
      <c r="L21" s="4">
        <v>775</v>
      </c>
      <c r="M21" s="4">
        <v>775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44723</v>
      </c>
      <c r="S21" s="6">
        <v>44733</v>
      </c>
      <c r="T21" s="4" t="s">
        <v>34</v>
      </c>
      <c r="U21" s="4">
        <v>775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44728</v>
      </c>
      <c r="G22" s="6">
        <v>44730</v>
      </c>
      <c r="H22" s="4">
        <v>1</v>
      </c>
      <c r="I22" s="4">
        <v>2</v>
      </c>
      <c r="J22" s="4">
        <v>2</v>
      </c>
      <c r="K22" s="4" t="s">
        <v>30</v>
      </c>
      <c r="L22" s="4">
        <v>814</v>
      </c>
      <c r="M22" s="4">
        <v>814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44724</v>
      </c>
      <c r="S22" s="6">
        <v>44733</v>
      </c>
      <c r="T22" s="4" t="s">
        <v>34</v>
      </c>
      <c r="U22" s="4">
        <v>814</v>
      </c>
      <c r="V22" s="4">
        <v>0</v>
      </c>
      <c r="W22" s="4">
        <v>0</v>
      </c>
      <c r="X22" s="4" t="s">
        <v>144</v>
      </c>
      <c r="Y22" s="4" t="s">
        <v>118</v>
      </c>
    </row>
    <row r="23" s="4" customFormat="1" spans="1:25">
      <c r="A23" s="4" t="s">
        <v>140</v>
      </c>
      <c r="B23" s="4" t="s">
        <v>26</v>
      </c>
      <c r="C23" s="4" t="s">
        <v>119</v>
      </c>
      <c r="D23" s="4" t="s">
        <v>141</v>
      </c>
      <c r="E23" s="4" t="s">
        <v>142</v>
      </c>
      <c r="F23" s="6">
        <v>44728</v>
      </c>
      <c r="G23" s="6">
        <v>44730</v>
      </c>
      <c r="H23" s="4">
        <v>1</v>
      </c>
      <c r="I23" s="4">
        <v>2</v>
      </c>
      <c r="J23" s="4">
        <v>2</v>
      </c>
      <c r="K23" s="4" t="s">
        <v>30</v>
      </c>
      <c r="L23" s="4">
        <v>-814</v>
      </c>
      <c r="M23" s="4">
        <v>-814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44724</v>
      </c>
      <c r="S23" s="6">
        <v>44733</v>
      </c>
      <c r="T23" s="4" t="s">
        <v>34</v>
      </c>
      <c r="U23" s="4">
        <v>-814</v>
      </c>
      <c r="V23" s="4">
        <v>0</v>
      </c>
      <c r="W23" s="4">
        <v>0</v>
      </c>
      <c r="X23" s="4" t="s">
        <v>144</v>
      </c>
      <c r="Y23" s="4" t="s">
        <v>118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109</v>
      </c>
      <c r="E24" s="4" t="s">
        <v>110</v>
      </c>
      <c r="F24" s="6">
        <v>44726</v>
      </c>
      <c r="G24" s="6">
        <v>44730</v>
      </c>
      <c r="H24" s="4">
        <v>1</v>
      </c>
      <c r="I24" s="4">
        <v>4</v>
      </c>
      <c r="J24" s="4">
        <v>4</v>
      </c>
      <c r="K24" s="4" t="s">
        <v>30</v>
      </c>
      <c r="L24" s="4">
        <v>516</v>
      </c>
      <c r="M24" s="4">
        <v>516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44724</v>
      </c>
      <c r="S24" s="6">
        <v>44733</v>
      </c>
      <c r="T24" s="4" t="s">
        <v>34</v>
      </c>
      <c r="U24" s="4">
        <v>516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44729</v>
      </c>
      <c r="G25" s="6">
        <v>44730</v>
      </c>
      <c r="H25" s="4">
        <v>1</v>
      </c>
      <c r="I25" s="4">
        <v>1</v>
      </c>
      <c r="J25" s="4">
        <v>1</v>
      </c>
      <c r="K25" s="4" t="s">
        <v>30</v>
      </c>
      <c r="L25" s="4">
        <v>490</v>
      </c>
      <c r="M25" s="4">
        <v>490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44725</v>
      </c>
      <c r="S25" s="6">
        <v>44733</v>
      </c>
      <c r="T25" s="4" t="s">
        <v>34</v>
      </c>
      <c r="U25" s="4">
        <v>490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44729</v>
      </c>
      <c r="G26" s="6">
        <v>44730</v>
      </c>
      <c r="H26" s="4">
        <v>1</v>
      </c>
      <c r="I26" s="4">
        <v>1</v>
      </c>
      <c r="J26" s="4">
        <v>1</v>
      </c>
      <c r="K26" s="4" t="s">
        <v>30</v>
      </c>
      <c r="L26" s="4">
        <v>870</v>
      </c>
      <c r="M26" s="4">
        <v>870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44725</v>
      </c>
      <c r="S26" s="6">
        <v>44733</v>
      </c>
      <c r="T26" s="4" t="s">
        <v>34</v>
      </c>
      <c r="U26" s="4">
        <v>870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141</v>
      </c>
      <c r="E27" s="4" t="s">
        <v>162</v>
      </c>
      <c r="F27" s="6">
        <v>44727</v>
      </c>
      <c r="G27" s="6">
        <v>44730</v>
      </c>
      <c r="H27" s="4">
        <v>1</v>
      </c>
      <c r="I27" s="4">
        <v>3</v>
      </c>
      <c r="J27" s="4">
        <v>3</v>
      </c>
      <c r="K27" s="4" t="s">
        <v>30</v>
      </c>
      <c r="L27" s="4">
        <v>1419</v>
      </c>
      <c r="M27" s="4">
        <v>1419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44725</v>
      </c>
      <c r="S27" s="6">
        <v>44733</v>
      </c>
      <c r="T27" s="4" t="s">
        <v>34</v>
      </c>
      <c r="U27" s="4">
        <v>1419</v>
      </c>
      <c r="V27" s="4">
        <v>0</v>
      </c>
      <c r="W27" s="4">
        <v>0</v>
      </c>
      <c r="X27" s="4" t="s">
        <v>118</v>
      </c>
      <c r="Y27" s="4" t="s">
        <v>118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44726</v>
      </c>
      <c r="G28" s="6">
        <v>44730</v>
      </c>
      <c r="H28" s="4">
        <v>1</v>
      </c>
      <c r="I28" s="4">
        <v>4</v>
      </c>
      <c r="J28" s="4">
        <v>4</v>
      </c>
      <c r="K28" s="4" t="s">
        <v>30</v>
      </c>
      <c r="L28" s="4">
        <v>1504</v>
      </c>
      <c r="M28" s="4">
        <v>1504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44725</v>
      </c>
      <c r="S28" s="6">
        <v>44733</v>
      </c>
      <c r="T28" s="4" t="s">
        <v>34</v>
      </c>
      <c r="U28" s="4">
        <v>1504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161</v>
      </c>
      <c r="B29" s="4" t="s">
        <v>26</v>
      </c>
      <c r="C29" s="4" t="s">
        <v>119</v>
      </c>
      <c r="D29" s="4" t="s">
        <v>141</v>
      </c>
      <c r="E29" s="4" t="s">
        <v>162</v>
      </c>
      <c r="F29" s="6">
        <v>44727</v>
      </c>
      <c r="G29" s="6">
        <v>44730</v>
      </c>
      <c r="H29" s="4">
        <v>1</v>
      </c>
      <c r="I29" s="4">
        <v>3</v>
      </c>
      <c r="J29" s="4">
        <v>3</v>
      </c>
      <c r="K29" s="4" t="s">
        <v>30</v>
      </c>
      <c r="L29" s="4">
        <v>-1419</v>
      </c>
      <c r="M29" s="4">
        <v>-1419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44725</v>
      </c>
      <c r="S29" s="6">
        <v>44733</v>
      </c>
      <c r="T29" s="4" t="s">
        <v>34</v>
      </c>
      <c r="U29" s="4">
        <v>-1419</v>
      </c>
      <c r="V29" s="4">
        <v>0</v>
      </c>
      <c r="W29" s="4">
        <v>0</v>
      </c>
      <c r="X29" s="4" t="s">
        <v>118</v>
      </c>
      <c r="Y29" s="4" t="s">
        <v>118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44728</v>
      </c>
      <c r="G30" s="6">
        <v>44730</v>
      </c>
      <c r="H30" s="4">
        <v>2</v>
      </c>
      <c r="I30" s="4">
        <v>2</v>
      </c>
      <c r="J30" s="4">
        <v>4</v>
      </c>
      <c r="K30" s="4" t="s">
        <v>30</v>
      </c>
      <c r="L30" s="4">
        <v>1556</v>
      </c>
      <c r="M30" s="4">
        <v>1556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44726</v>
      </c>
      <c r="S30" s="6">
        <v>44733</v>
      </c>
      <c r="T30" s="4" t="s">
        <v>34</v>
      </c>
      <c r="U30" s="4">
        <v>1556</v>
      </c>
      <c r="V30" s="4">
        <v>0</v>
      </c>
      <c r="W30" s="4">
        <v>0</v>
      </c>
      <c r="X30" s="4" t="s">
        <v>174</v>
      </c>
      <c r="Y30" s="4" t="s">
        <v>118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44729</v>
      </c>
      <c r="G31" s="6">
        <v>44730</v>
      </c>
      <c r="H31" s="4">
        <v>1</v>
      </c>
      <c r="I31" s="4">
        <v>1</v>
      </c>
      <c r="J31" s="4">
        <v>1</v>
      </c>
      <c r="K31" s="4" t="s">
        <v>30</v>
      </c>
      <c r="L31" s="4">
        <v>540</v>
      </c>
      <c r="M31" s="4">
        <v>540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44726</v>
      </c>
      <c r="S31" s="6">
        <v>44733</v>
      </c>
      <c r="T31" s="4" t="s">
        <v>34</v>
      </c>
      <c r="U31" s="4">
        <v>540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44729</v>
      </c>
      <c r="G32" s="6">
        <v>44730</v>
      </c>
      <c r="H32" s="4">
        <v>1</v>
      </c>
      <c r="I32" s="4">
        <v>1</v>
      </c>
      <c r="J32" s="4">
        <v>1</v>
      </c>
      <c r="K32" s="4" t="s">
        <v>30</v>
      </c>
      <c r="L32" s="4">
        <v>921</v>
      </c>
      <c r="M32" s="4">
        <v>921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44726</v>
      </c>
      <c r="S32" s="6">
        <v>44733</v>
      </c>
      <c r="T32" s="4" t="s">
        <v>34</v>
      </c>
      <c r="U32" s="4">
        <v>921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44728</v>
      </c>
      <c r="G33" s="6">
        <v>44730</v>
      </c>
      <c r="H33" s="4">
        <v>1</v>
      </c>
      <c r="I33" s="4">
        <v>2</v>
      </c>
      <c r="J33" s="4">
        <v>2</v>
      </c>
      <c r="K33" s="4" t="s">
        <v>30</v>
      </c>
      <c r="L33" s="4">
        <v>2274</v>
      </c>
      <c r="M33" s="4">
        <v>2274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44727</v>
      </c>
      <c r="S33" s="6">
        <v>44733</v>
      </c>
      <c r="T33" s="4" t="s">
        <v>34</v>
      </c>
      <c r="U33" s="4">
        <v>2274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182</v>
      </c>
      <c r="E34" s="4" t="s">
        <v>194</v>
      </c>
      <c r="F34" s="6">
        <v>44729</v>
      </c>
      <c r="G34" s="6">
        <v>44730</v>
      </c>
      <c r="H34" s="4">
        <v>1</v>
      </c>
      <c r="I34" s="4">
        <v>1</v>
      </c>
      <c r="J34" s="4">
        <v>1</v>
      </c>
      <c r="K34" s="4" t="s">
        <v>30</v>
      </c>
      <c r="L34" s="4">
        <v>830</v>
      </c>
      <c r="M34" s="4">
        <v>830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44727</v>
      </c>
      <c r="S34" s="6">
        <v>44733</v>
      </c>
      <c r="T34" s="4" t="s">
        <v>34</v>
      </c>
      <c r="U34" s="4">
        <v>830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44729</v>
      </c>
      <c r="G35" s="6">
        <v>44730</v>
      </c>
      <c r="H35" s="4">
        <v>1</v>
      </c>
      <c r="I35" s="4">
        <v>1</v>
      </c>
      <c r="J35" s="4">
        <v>1</v>
      </c>
      <c r="K35" s="4" t="s">
        <v>30</v>
      </c>
      <c r="L35" s="4">
        <v>693</v>
      </c>
      <c r="M35" s="4">
        <v>693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44727</v>
      </c>
      <c r="S35" s="6">
        <v>44733</v>
      </c>
      <c r="T35" s="4" t="s">
        <v>34</v>
      </c>
      <c r="U35" s="4">
        <v>693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85</v>
      </c>
      <c r="E36" s="4" t="s">
        <v>205</v>
      </c>
      <c r="F36" s="6">
        <v>44729</v>
      </c>
      <c r="G36" s="6">
        <v>44730</v>
      </c>
      <c r="H36" s="4">
        <v>1</v>
      </c>
      <c r="I36" s="4">
        <v>1</v>
      </c>
      <c r="J36" s="4">
        <v>1</v>
      </c>
      <c r="K36" s="4" t="s">
        <v>30</v>
      </c>
      <c r="L36" s="4">
        <v>1135</v>
      </c>
      <c r="M36" s="4">
        <v>1135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44727</v>
      </c>
      <c r="S36" s="6">
        <v>44733</v>
      </c>
      <c r="T36" s="4" t="s">
        <v>34</v>
      </c>
      <c r="U36" s="4">
        <v>1135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6">
      <c r="A37" s="4" t="s">
        <v>209</v>
      </c>
      <c r="B37" s="4" t="s">
        <v>26</v>
      </c>
      <c r="C37" s="4" t="s">
        <v>27</v>
      </c>
      <c r="D37" s="4" t="s">
        <v>156</v>
      </c>
      <c r="E37" s="4" t="s">
        <v>210</v>
      </c>
      <c r="F37" s="6">
        <v>44729</v>
      </c>
      <c r="G37" s="6">
        <v>44730</v>
      </c>
      <c r="H37" s="4">
        <v>2</v>
      </c>
      <c r="I37" s="4">
        <v>1</v>
      </c>
      <c r="J37" s="4">
        <v>2</v>
      </c>
      <c r="K37" s="4" t="s">
        <v>30</v>
      </c>
      <c r="L37" s="4">
        <v>1750</v>
      </c>
      <c r="M37" s="4">
        <v>1750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44728</v>
      </c>
      <c r="S37" s="6">
        <v>44733</v>
      </c>
      <c r="T37" s="4" t="s">
        <v>34</v>
      </c>
      <c r="U37" s="4">
        <v>1750</v>
      </c>
      <c r="V37" s="4">
        <v>0</v>
      </c>
      <c r="W37" s="4">
        <v>0</v>
      </c>
      <c r="X37" s="4" t="s">
        <v>212</v>
      </c>
      <c r="Y37" s="4">
        <v>11410531</v>
      </c>
      <c r="Z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44729</v>
      </c>
      <c r="G38" s="6">
        <v>44730</v>
      </c>
      <c r="H38" s="4">
        <v>1</v>
      </c>
      <c r="I38" s="4">
        <v>1</v>
      </c>
      <c r="J38" s="4">
        <v>1</v>
      </c>
      <c r="K38" s="4" t="s">
        <v>30</v>
      </c>
      <c r="L38" s="4">
        <v>265</v>
      </c>
      <c r="M38" s="4">
        <v>265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44728</v>
      </c>
      <c r="S38" s="6">
        <v>44733</v>
      </c>
      <c r="T38" s="4" t="s">
        <v>34</v>
      </c>
      <c r="U38" s="4">
        <v>265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44729</v>
      </c>
      <c r="G39" s="6">
        <v>44730</v>
      </c>
      <c r="H39" s="4">
        <v>1</v>
      </c>
      <c r="I39" s="4">
        <v>1</v>
      </c>
      <c r="J39" s="4">
        <v>1</v>
      </c>
      <c r="K39" s="4" t="s">
        <v>30</v>
      </c>
      <c r="L39" s="4">
        <v>265</v>
      </c>
      <c r="M39" s="4">
        <v>265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44728</v>
      </c>
      <c r="S39" s="6">
        <v>44733</v>
      </c>
      <c r="T39" s="4" t="s">
        <v>34</v>
      </c>
      <c r="U39" s="4">
        <v>265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103</v>
      </c>
      <c r="E40" s="4" t="s">
        <v>104</v>
      </c>
      <c r="F40" s="6">
        <v>44729</v>
      </c>
      <c r="G40" s="6">
        <v>44730</v>
      </c>
      <c r="H40" s="4">
        <v>1</v>
      </c>
      <c r="I40" s="4">
        <v>1</v>
      </c>
      <c r="J40" s="4">
        <v>1</v>
      </c>
      <c r="K40" s="4" t="s">
        <v>30</v>
      </c>
      <c r="L40" s="4">
        <v>125</v>
      </c>
      <c r="M40" s="4">
        <v>125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44728</v>
      </c>
      <c r="S40" s="6">
        <v>44733</v>
      </c>
      <c r="T40" s="4" t="s">
        <v>34</v>
      </c>
      <c r="U40" s="4">
        <v>125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176</v>
      </c>
      <c r="E41" s="4" t="s">
        <v>177</v>
      </c>
      <c r="F41" s="6">
        <v>44729</v>
      </c>
      <c r="G41" s="6">
        <v>44730</v>
      </c>
      <c r="H41" s="4">
        <v>1</v>
      </c>
      <c r="I41" s="4">
        <v>1</v>
      </c>
      <c r="J41" s="4">
        <v>1</v>
      </c>
      <c r="K41" s="4" t="s">
        <v>30</v>
      </c>
      <c r="L41" s="4">
        <v>540</v>
      </c>
      <c r="M41" s="4">
        <v>540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44728</v>
      </c>
      <c r="S41" s="6">
        <v>44733</v>
      </c>
      <c r="T41" s="4" t="s">
        <v>34</v>
      </c>
      <c r="U41" s="4">
        <v>540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44729</v>
      </c>
      <c r="G42" s="6">
        <v>44730</v>
      </c>
      <c r="H42" s="4">
        <v>1</v>
      </c>
      <c r="I42" s="4">
        <v>1</v>
      </c>
      <c r="J42" s="4">
        <v>1</v>
      </c>
      <c r="K42" s="4" t="s">
        <v>30</v>
      </c>
      <c r="L42" s="4">
        <v>218</v>
      </c>
      <c r="M42" s="4">
        <v>218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44729</v>
      </c>
      <c r="S42" s="6">
        <v>44733</v>
      </c>
      <c r="T42" s="4" t="s">
        <v>34</v>
      </c>
      <c r="U42" s="4">
        <v>218</v>
      </c>
      <c r="V42" s="4">
        <v>0</v>
      </c>
      <c r="W42" s="4">
        <v>0</v>
      </c>
      <c r="X42" s="4" t="s">
        <v>236</v>
      </c>
      <c r="Y42" s="4" t="s">
        <v>118</v>
      </c>
    </row>
    <row r="43" s="4" customFormat="1" spans="1:25">
      <c r="A43" s="4" t="s">
        <v>232</v>
      </c>
      <c r="B43" s="4" t="s">
        <v>26</v>
      </c>
      <c r="C43" s="4" t="s">
        <v>119</v>
      </c>
      <c r="D43" s="4" t="s">
        <v>233</v>
      </c>
      <c r="E43" s="4" t="s">
        <v>234</v>
      </c>
      <c r="F43" s="6">
        <v>44729</v>
      </c>
      <c r="G43" s="6">
        <v>44730</v>
      </c>
      <c r="H43" s="4">
        <v>1</v>
      </c>
      <c r="I43" s="4">
        <v>1</v>
      </c>
      <c r="J43" s="4">
        <v>1</v>
      </c>
      <c r="K43" s="4" t="s">
        <v>30</v>
      </c>
      <c r="L43" s="4">
        <v>-218</v>
      </c>
      <c r="M43" s="4">
        <v>-218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44729</v>
      </c>
      <c r="S43" s="6">
        <v>44733</v>
      </c>
      <c r="T43" s="4" t="s">
        <v>34</v>
      </c>
      <c r="U43" s="4">
        <v>-218</v>
      </c>
      <c r="V43" s="4">
        <v>0</v>
      </c>
      <c r="W43" s="4">
        <v>0</v>
      </c>
      <c r="X43" s="4" t="s">
        <v>236</v>
      </c>
      <c r="Y43" s="4" t="s">
        <v>118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150</v>
      </c>
      <c r="E44" s="4" t="s">
        <v>151</v>
      </c>
      <c r="F44" s="6">
        <v>44729</v>
      </c>
      <c r="G44" s="6">
        <v>44730</v>
      </c>
      <c r="H44" s="4">
        <v>1</v>
      </c>
      <c r="I44" s="4">
        <v>1</v>
      </c>
      <c r="J44" s="4">
        <v>1</v>
      </c>
      <c r="K44" s="4" t="s">
        <v>30</v>
      </c>
      <c r="L44" s="4">
        <v>480</v>
      </c>
      <c r="M44" s="4">
        <v>480</v>
      </c>
      <c r="N44" s="4" t="s">
        <v>238</v>
      </c>
      <c r="O44" s="4" t="s">
        <v>32</v>
      </c>
      <c r="P44" s="4" t="s">
        <v>33</v>
      </c>
      <c r="Q44" s="4">
        <v>0</v>
      </c>
      <c r="R44" s="7">
        <v>44729</v>
      </c>
      <c r="S44" s="6">
        <v>44733</v>
      </c>
      <c r="T44" s="4" t="s">
        <v>34</v>
      </c>
      <c r="U44" s="4">
        <v>480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56</v>
      </c>
      <c r="E45" s="4" t="s">
        <v>131</v>
      </c>
      <c r="F45" s="6">
        <v>44729</v>
      </c>
      <c r="G45" s="6">
        <v>44730</v>
      </c>
      <c r="H45" s="4">
        <v>1</v>
      </c>
      <c r="I45" s="4">
        <v>1</v>
      </c>
      <c r="J45" s="4">
        <v>1</v>
      </c>
      <c r="K45" s="4" t="s">
        <v>30</v>
      </c>
      <c r="L45" s="4">
        <v>181</v>
      </c>
      <c r="M45" s="4">
        <v>181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44729</v>
      </c>
      <c r="S45" s="6">
        <v>44733</v>
      </c>
      <c r="T45" s="4" t="s">
        <v>34</v>
      </c>
      <c r="U45" s="4">
        <v>181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44729</v>
      </c>
      <c r="G46" s="6">
        <v>44730</v>
      </c>
      <c r="H46" s="4">
        <v>1</v>
      </c>
      <c r="I46" s="4">
        <v>1</v>
      </c>
      <c r="J46" s="4">
        <v>1</v>
      </c>
      <c r="K46" s="4" t="s">
        <v>30</v>
      </c>
      <c r="L46" s="4">
        <v>286</v>
      </c>
      <c r="M46" s="4">
        <v>286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44729</v>
      </c>
      <c r="S46" s="6">
        <v>44733</v>
      </c>
      <c r="T46" s="4" t="s">
        <v>34</v>
      </c>
      <c r="U46" s="4">
        <v>286</v>
      </c>
      <c r="V46" s="4">
        <v>0</v>
      </c>
      <c r="W46" s="4">
        <v>0</v>
      </c>
      <c r="X46" s="4" t="s">
        <v>118</v>
      </c>
      <c r="Y46" s="4" t="s">
        <v>118</v>
      </c>
    </row>
    <row r="47" s="4" customFormat="1" spans="1:25">
      <c r="A47" s="4" t="s">
        <v>245</v>
      </c>
      <c r="B47" s="4" t="s">
        <v>26</v>
      </c>
      <c r="C47" s="4" t="s">
        <v>119</v>
      </c>
      <c r="D47" s="4" t="s">
        <v>246</v>
      </c>
      <c r="E47" s="4" t="s">
        <v>247</v>
      </c>
      <c r="F47" s="6">
        <v>44729</v>
      </c>
      <c r="G47" s="6">
        <v>44730</v>
      </c>
      <c r="H47" s="4">
        <v>1</v>
      </c>
      <c r="I47" s="4">
        <v>1</v>
      </c>
      <c r="J47" s="4">
        <v>1</v>
      </c>
      <c r="K47" s="4" t="s">
        <v>30</v>
      </c>
      <c r="L47" s="4">
        <v>-286</v>
      </c>
      <c r="M47" s="4">
        <v>-286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44729</v>
      </c>
      <c r="S47" s="6">
        <v>44733</v>
      </c>
      <c r="T47" s="4" t="s">
        <v>34</v>
      </c>
      <c r="U47" s="4">
        <v>-286</v>
      </c>
      <c r="V47" s="4">
        <v>0</v>
      </c>
      <c r="W47" s="4">
        <v>0</v>
      </c>
      <c r="X47" s="4" t="s">
        <v>118</v>
      </c>
      <c r="Y47" s="4" t="s">
        <v>118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110</v>
      </c>
      <c r="F48" s="6">
        <v>44729</v>
      </c>
      <c r="G48" s="6">
        <v>44730</v>
      </c>
      <c r="H48" s="4">
        <v>1</v>
      </c>
      <c r="I48" s="4">
        <v>1</v>
      </c>
      <c r="J48" s="4">
        <v>1</v>
      </c>
      <c r="K48" s="4" t="s">
        <v>30</v>
      </c>
      <c r="L48" s="4">
        <v>253</v>
      </c>
      <c r="M48" s="4">
        <v>253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44729</v>
      </c>
      <c r="S48" s="6">
        <v>44733</v>
      </c>
      <c r="T48" s="4" t="s">
        <v>34</v>
      </c>
      <c r="U48" s="4">
        <v>253</v>
      </c>
      <c r="V48" s="4">
        <v>0</v>
      </c>
      <c r="W48" s="4">
        <v>0</v>
      </c>
      <c r="X48" s="4" t="s">
        <v>252</v>
      </c>
      <c r="Y48" s="4" t="s">
        <v>252</v>
      </c>
    </row>
    <row r="49" s="4" customFormat="1" spans="1:25">
      <c r="A49" s="4" t="s">
        <v>253</v>
      </c>
      <c r="B49" s="4" t="s">
        <v>26</v>
      </c>
      <c r="C49" s="4" t="s">
        <v>27</v>
      </c>
      <c r="D49" s="4" t="s">
        <v>215</v>
      </c>
      <c r="E49" s="4" t="s">
        <v>254</v>
      </c>
      <c r="F49" s="6">
        <v>44729</v>
      </c>
      <c r="G49" s="6">
        <v>44730</v>
      </c>
      <c r="H49" s="4">
        <v>1</v>
      </c>
      <c r="I49" s="4">
        <v>1</v>
      </c>
      <c r="J49" s="4">
        <v>1</v>
      </c>
      <c r="K49" s="4" t="s">
        <v>30</v>
      </c>
      <c r="L49" s="4">
        <v>250</v>
      </c>
      <c r="M49" s="4">
        <v>250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44729</v>
      </c>
      <c r="S49" s="6">
        <v>44733</v>
      </c>
      <c r="T49" s="4" t="s">
        <v>34</v>
      </c>
      <c r="U49" s="4">
        <v>250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56</v>
      </c>
      <c r="E50" s="4" t="s">
        <v>131</v>
      </c>
      <c r="F50" s="6">
        <v>44729</v>
      </c>
      <c r="G50" s="6">
        <v>44730</v>
      </c>
      <c r="H50" s="4">
        <v>1</v>
      </c>
      <c r="I50" s="4">
        <v>1</v>
      </c>
      <c r="J50" s="4">
        <v>1</v>
      </c>
      <c r="K50" s="4" t="s">
        <v>30</v>
      </c>
      <c r="L50" s="4">
        <v>181</v>
      </c>
      <c r="M50" s="4">
        <v>181</v>
      </c>
      <c r="N50" s="4" t="s">
        <v>259</v>
      </c>
      <c r="O50" s="4" t="s">
        <v>32</v>
      </c>
      <c r="P50" s="4" t="s">
        <v>33</v>
      </c>
      <c r="Q50" s="4">
        <v>0</v>
      </c>
      <c r="R50" s="7">
        <v>44729</v>
      </c>
      <c r="S50" s="6">
        <v>44733</v>
      </c>
      <c r="T50" s="4" t="s">
        <v>34</v>
      </c>
      <c r="U50" s="4">
        <v>181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215</v>
      </c>
      <c r="E51" s="4" t="s">
        <v>263</v>
      </c>
      <c r="F51" s="6">
        <v>44729</v>
      </c>
      <c r="G51" s="6">
        <v>44730</v>
      </c>
      <c r="H51" s="4">
        <v>1</v>
      </c>
      <c r="I51" s="4">
        <v>1</v>
      </c>
      <c r="J51" s="4">
        <v>1</v>
      </c>
      <c r="K51" s="4" t="s">
        <v>30</v>
      </c>
      <c r="L51" s="4">
        <v>270</v>
      </c>
      <c r="M51" s="4">
        <v>270</v>
      </c>
      <c r="N51" s="4" t="s">
        <v>264</v>
      </c>
      <c r="O51" s="4" t="s">
        <v>32</v>
      </c>
      <c r="P51" s="4" t="s">
        <v>33</v>
      </c>
      <c r="Q51" s="4">
        <v>0</v>
      </c>
      <c r="R51" s="7">
        <v>44729</v>
      </c>
      <c r="S51" s="6">
        <v>44733</v>
      </c>
      <c r="T51" s="4" t="s">
        <v>34</v>
      </c>
      <c r="U51" s="4">
        <v>270</v>
      </c>
      <c r="V51" s="4">
        <v>0</v>
      </c>
      <c r="W51" s="4">
        <v>0</v>
      </c>
      <c r="X51" s="4" t="s">
        <v>265</v>
      </c>
      <c r="Y51" s="4" t="s">
        <v>266</v>
      </c>
    </row>
    <row r="52" s="4" customFormat="1" spans="1:25">
      <c r="A52" s="4" t="s">
        <v>267</v>
      </c>
      <c r="B52" s="4" t="s">
        <v>26</v>
      </c>
      <c r="C52" s="4" t="s">
        <v>27</v>
      </c>
      <c r="D52" s="4" t="s">
        <v>246</v>
      </c>
      <c r="E52" s="4" t="s">
        <v>247</v>
      </c>
      <c r="F52" s="6">
        <v>44729</v>
      </c>
      <c r="G52" s="6">
        <v>44730</v>
      </c>
      <c r="H52" s="4">
        <v>1</v>
      </c>
      <c r="I52" s="4">
        <v>1</v>
      </c>
      <c r="J52" s="4">
        <v>1</v>
      </c>
      <c r="K52" s="4" t="s">
        <v>30</v>
      </c>
      <c r="L52" s="4">
        <v>320</v>
      </c>
      <c r="M52" s="4">
        <v>320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44729</v>
      </c>
      <c r="S52" s="6">
        <v>44733</v>
      </c>
      <c r="T52" s="4" t="s">
        <v>34</v>
      </c>
      <c r="U52" s="4">
        <v>320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44729</v>
      </c>
      <c r="G53" s="6">
        <v>44730</v>
      </c>
      <c r="H53" s="4">
        <v>1</v>
      </c>
      <c r="I53" s="4">
        <v>1</v>
      </c>
      <c r="J53" s="4">
        <v>1</v>
      </c>
      <c r="K53" s="4" t="s">
        <v>30</v>
      </c>
      <c r="L53" s="4">
        <v>540</v>
      </c>
      <c r="M53" s="4">
        <v>540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44729</v>
      </c>
      <c r="S53" s="6">
        <v>44733</v>
      </c>
      <c r="T53" s="4" t="s">
        <v>34</v>
      </c>
      <c r="U53" s="4">
        <v>540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44729</v>
      </c>
      <c r="G54" s="6">
        <v>44730</v>
      </c>
      <c r="H54" s="4">
        <v>1</v>
      </c>
      <c r="I54" s="4">
        <v>1</v>
      </c>
      <c r="J54" s="4">
        <v>1</v>
      </c>
      <c r="K54" s="4" t="s">
        <v>30</v>
      </c>
      <c r="L54" s="4">
        <v>468</v>
      </c>
      <c r="M54" s="4">
        <v>468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44729</v>
      </c>
      <c r="S54" s="6">
        <v>44733</v>
      </c>
      <c r="T54" s="4" t="s">
        <v>34</v>
      </c>
      <c r="U54" s="4">
        <v>468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44729</v>
      </c>
      <c r="G55" s="6">
        <v>44730</v>
      </c>
      <c r="H55" s="4">
        <v>1</v>
      </c>
      <c r="I55" s="4">
        <v>1</v>
      </c>
      <c r="J55" s="4">
        <v>1</v>
      </c>
      <c r="K55" s="4" t="s">
        <v>30</v>
      </c>
      <c r="L55" s="4">
        <v>468</v>
      </c>
      <c r="M55" s="4">
        <v>468</v>
      </c>
      <c r="N55" s="4" t="s">
        <v>284</v>
      </c>
      <c r="O55" s="4" t="s">
        <v>32</v>
      </c>
      <c r="P55" s="4" t="s">
        <v>33</v>
      </c>
      <c r="Q55" s="4">
        <v>0</v>
      </c>
      <c r="R55" s="7">
        <v>44729</v>
      </c>
      <c r="S55" s="6">
        <v>44733</v>
      </c>
      <c r="T55" s="4" t="s">
        <v>34</v>
      </c>
      <c r="U55" s="4">
        <v>468</v>
      </c>
      <c r="V55" s="4">
        <v>0</v>
      </c>
      <c r="W55" s="4">
        <v>0</v>
      </c>
      <c r="X55" s="4" t="s">
        <v>285</v>
      </c>
      <c r="Y55" s="4" t="s">
        <v>286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56</v>
      </c>
      <c r="E56" s="4" t="s">
        <v>104</v>
      </c>
      <c r="F56" s="6">
        <v>44729</v>
      </c>
      <c r="G56" s="6">
        <v>44730</v>
      </c>
      <c r="H56" s="4">
        <v>1</v>
      </c>
      <c r="I56" s="4">
        <v>1</v>
      </c>
      <c r="J56" s="4">
        <v>1</v>
      </c>
      <c r="K56" s="4" t="s">
        <v>30</v>
      </c>
      <c r="L56" s="4">
        <v>210</v>
      </c>
      <c r="M56" s="4">
        <v>210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44729</v>
      </c>
      <c r="S56" s="6">
        <v>44733</v>
      </c>
      <c r="T56" s="4" t="s">
        <v>34</v>
      </c>
      <c r="U56" s="4">
        <v>210</v>
      </c>
      <c r="V56" s="4">
        <v>0</v>
      </c>
      <c r="W56" s="4">
        <v>0</v>
      </c>
      <c r="X56" s="4" t="s">
        <v>289</v>
      </c>
      <c r="Y56" s="4" t="s">
        <v>290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2" workbookViewId="0">
      <selection activeCell="A58" sqref="A58:A6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291</v>
      </c>
    </row>
    <row r="2" s="4" customFormat="1" spans="1:9">
      <c r="A2" s="5">
        <v>17921458801</v>
      </c>
      <c r="B2" s="6">
        <v>44727</v>
      </c>
      <c r="C2" s="6">
        <v>44730</v>
      </c>
      <c r="D2" s="4">
        <v>1896</v>
      </c>
      <c r="E2" s="4" t="str">
        <f>VLOOKUP(A2,HOP!A:L,12,0)</f>
        <v>1896.00</v>
      </c>
      <c r="F2" s="4" t="str">
        <f>VLOOKUP(A2,HOP!A:C,3,0)</f>
        <v>2547691</v>
      </c>
      <c r="G2" s="4">
        <f>D2-E2</f>
        <v>0</v>
      </c>
      <c r="H2" s="4" t="str">
        <f>$H$1&amp;F2</f>
        <v>，2547691</v>
      </c>
      <c r="I2" s="4" t="str">
        <f>VLOOKUP(A2,HOP!A:U,21,0)</f>
        <v>直采</v>
      </c>
    </row>
    <row r="3" s="4" customFormat="1" spans="1:9">
      <c r="A3" s="5">
        <v>17949983309</v>
      </c>
      <c r="B3" s="6">
        <v>44728</v>
      </c>
      <c r="C3" s="6">
        <v>44730</v>
      </c>
      <c r="D3" s="4">
        <v>2144</v>
      </c>
      <c r="E3" s="4" t="str">
        <f>VLOOKUP(A3,HOP!A:L,12,0)</f>
        <v>2144.00</v>
      </c>
      <c r="F3" s="4" t="str">
        <f>VLOOKUP(A3,HOP!A:C,3,0)</f>
        <v>2554956</v>
      </c>
      <c r="G3" s="4">
        <f t="shared" ref="G3:G34" si="0">D3-E3</f>
        <v>0</v>
      </c>
      <c r="H3" s="4" t="str">
        <f t="shared" ref="H3:H34" si="1">$H$1&amp;F3</f>
        <v>，2554956</v>
      </c>
      <c r="I3" s="4" t="str">
        <f>VLOOKUP(A3,HOP!A:U,21,0)</f>
        <v>直采</v>
      </c>
    </row>
    <row r="4" s="4" customFormat="1" spans="1:9">
      <c r="A4" s="5">
        <v>18000628058</v>
      </c>
      <c r="B4" s="6">
        <v>44729</v>
      </c>
      <c r="C4" s="6">
        <v>44730</v>
      </c>
      <c r="D4" s="4">
        <v>399</v>
      </c>
      <c r="E4" s="4" t="str">
        <f>VLOOKUP(A4,HOP!A:L,12,0)</f>
        <v>399.00</v>
      </c>
      <c r="F4" s="4" t="str">
        <f>VLOOKUP(A4,HOP!A:C,3,0)</f>
        <v>2564678</v>
      </c>
      <c r="G4" s="4">
        <f t="shared" si="0"/>
        <v>0</v>
      </c>
      <c r="H4" s="4" t="str">
        <f t="shared" si="1"/>
        <v>，2564678</v>
      </c>
      <c r="I4" s="4" t="str">
        <f>VLOOKUP(A4,HOP!A:U,21,0)</f>
        <v>直采</v>
      </c>
    </row>
    <row r="5" s="4" customFormat="1" spans="1:9">
      <c r="A5" s="5">
        <v>18004843332</v>
      </c>
      <c r="B5" s="6">
        <v>44729</v>
      </c>
      <c r="C5" s="6">
        <v>44730</v>
      </c>
      <c r="D5" s="4">
        <v>2353</v>
      </c>
      <c r="E5" s="4" t="str">
        <f>VLOOKUP(A5,HOP!A:L,12,0)</f>
        <v>2353.00</v>
      </c>
      <c r="F5" s="4" t="str">
        <f>VLOOKUP(A5,HOP!A:C,3,0)</f>
        <v>2565342</v>
      </c>
      <c r="G5" s="4">
        <f t="shared" si="0"/>
        <v>0</v>
      </c>
      <c r="H5" s="4" t="str">
        <f t="shared" si="1"/>
        <v>，2565342</v>
      </c>
      <c r="I5" s="4" t="str">
        <f>VLOOKUP(A5,HOP!A:U,21,0)</f>
        <v>直采</v>
      </c>
    </row>
    <row r="6" s="4" customFormat="1" spans="1:9">
      <c r="A6" s="5">
        <v>18041602261</v>
      </c>
      <c r="B6" s="6">
        <v>44729</v>
      </c>
      <c r="C6" s="6">
        <v>44730</v>
      </c>
      <c r="D6" s="4">
        <v>157</v>
      </c>
      <c r="E6" s="4" t="str">
        <f>VLOOKUP(A6,HOP!A:L,12,0)</f>
        <v>157.00</v>
      </c>
      <c r="F6" s="4" t="str">
        <f>VLOOKUP(A6,HOP!A:C,3,0)</f>
        <v>2574515</v>
      </c>
      <c r="G6" s="4">
        <f t="shared" si="0"/>
        <v>0</v>
      </c>
      <c r="H6" s="4" t="str">
        <f t="shared" si="1"/>
        <v>，2574515</v>
      </c>
      <c r="I6" s="4" t="str">
        <f>VLOOKUP(A6,HOP!A:U,21,0)</f>
        <v>直采</v>
      </c>
    </row>
    <row r="7" s="4" customFormat="1" spans="1:9">
      <c r="A7" s="5">
        <v>18059574442</v>
      </c>
      <c r="B7" s="6">
        <v>44728</v>
      </c>
      <c r="C7" s="6">
        <v>44730</v>
      </c>
      <c r="D7" s="4">
        <v>1180</v>
      </c>
      <c r="E7" s="4" t="str">
        <f>VLOOKUP(A7,HOP!A:L,12,0)</f>
        <v>1180.00</v>
      </c>
      <c r="F7" s="4" t="str">
        <f>VLOOKUP(A7,HOP!A:C,3,0)</f>
        <v>2577959</v>
      </c>
      <c r="G7" s="4">
        <f t="shared" si="0"/>
        <v>0</v>
      </c>
      <c r="H7" s="4" t="str">
        <f t="shared" si="1"/>
        <v>，2577959</v>
      </c>
      <c r="I7" s="4" t="str">
        <f>VLOOKUP(A7,HOP!A:U,21,0)</f>
        <v>直采</v>
      </c>
    </row>
    <row r="8" s="4" customFormat="1" spans="1:9">
      <c r="A8" s="5">
        <v>18069237425</v>
      </c>
      <c r="B8" s="6">
        <v>44728</v>
      </c>
      <c r="C8" s="6">
        <v>44730</v>
      </c>
      <c r="D8" s="4">
        <v>840</v>
      </c>
      <c r="E8" s="4" t="str">
        <f>VLOOKUP(A8,HOP!A:L,12,0)</f>
        <v>840.00</v>
      </c>
      <c r="F8" s="4" t="str">
        <f>VLOOKUP(A8,HOP!A:C,3,0)</f>
        <v>2580230</v>
      </c>
      <c r="G8" s="4">
        <f t="shared" si="0"/>
        <v>0</v>
      </c>
      <c r="H8" s="4" t="str">
        <f t="shared" si="1"/>
        <v>，2580230</v>
      </c>
      <c r="I8" s="4" t="str">
        <f>VLOOKUP(A8,HOP!A:U,21,0)</f>
        <v>直采</v>
      </c>
    </row>
    <row r="9" s="4" customFormat="1" spans="1:9">
      <c r="A9" s="5">
        <v>18069269320</v>
      </c>
      <c r="B9" s="6">
        <v>44727</v>
      </c>
      <c r="C9" s="6">
        <v>44730</v>
      </c>
      <c r="D9" s="4">
        <v>1317</v>
      </c>
      <c r="E9" s="4" t="str">
        <f>VLOOKUP(A9,HOP!A:L,12,0)</f>
        <v>1317.00</v>
      </c>
      <c r="F9" s="4" t="str">
        <f>VLOOKUP(A9,HOP!A:C,3,0)</f>
        <v>2580249</v>
      </c>
      <c r="G9" s="4">
        <f t="shared" si="0"/>
        <v>0</v>
      </c>
      <c r="H9" s="4" t="str">
        <f t="shared" si="1"/>
        <v>，2580249</v>
      </c>
      <c r="I9" s="4" t="str">
        <f>VLOOKUP(A9,HOP!A:U,21,0)</f>
        <v>直采</v>
      </c>
    </row>
    <row r="10" s="4" customFormat="1" spans="1:9">
      <c r="A10" s="5">
        <v>18072068930</v>
      </c>
      <c r="B10" s="6">
        <v>44728</v>
      </c>
      <c r="C10" s="6">
        <v>44730</v>
      </c>
      <c r="D10" s="4">
        <v>878</v>
      </c>
      <c r="E10" s="4" t="str">
        <f>VLOOKUP(A10,HOP!A:L,12,0)</f>
        <v>878.00</v>
      </c>
      <c r="F10" s="4" t="str">
        <f>VLOOKUP(A10,HOP!A:C,3,0)</f>
        <v>2580887</v>
      </c>
      <c r="G10" s="4">
        <f t="shared" si="0"/>
        <v>0</v>
      </c>
      <c r="H10" s="4" t="str">
        <f t="shared" si="1"/>
        <v>，2580887</v>
      </c>
      <c r="I10" s="4" t="str">
        <f>VLOOKUP(A10,HOP!A:U,21,0)</f>
        <v>直采</v>
      </c>
    </row>
    <row r="11" s="4" customFormat="1" spans="1:9">
      <c r="A11" s="5">
        <v>18075561382</v>
      </c>
      <c r="B11" s="6">
        <v>44729</v>
      </c>
      <c r="C11" s="6">
        <v>44730</v>
      </c>
      <c r="D11" s="4">
        <v>1135</v>
      </c>
      <c r="E11" s="4" t="str">
        <f>VLOOKUP(A11,HOP!A:L,12,0)</f>
        <v>1135.00</v>
      </c>
      <c r="F11" s="4" t="str">
        <f>VLOOKUP(A11,HOP!A:C,3,0)</f>
        <v>2581315</v>
      </c>
      <c r="G11" s="4">
        <f t="shared" si="0"/>
        <v>0</v>
      </c>
      <c r="H11" s="4" t="str">
        <f t="shared" si="1"/>
        <v>，2581315</v>
      </c>
      <c r="I11" s="4" t="str">
        <f>VLOOKUP(A11,HOP!A:U,21,0)</f>
        <v>直采</v>
      </c>
    </row>
    <row r="12" s="4" customFormat="1" spans="1:9">
      <c r="A12" s="5">
        <v>18076315647</v>
      </c>
      <c r="B12" s="6">
        <v>44729</v>
      </c>
      <c r="C12" s="6">
        <v>44730</v>
      </c>
      <c r="D12" s="4">
        <v>255</v>
      </c>
      <c r="E12" s="4" t="str">
        <f>VLOOKUP(A12,HOP!A:L,12,0)</f>
        <v>255.00</v>
      </c>
      <c r="F12" s="4" t="str">
        <f>VLOOKUP(A12,HOP!A:C,3,0)</f>
        <v>2581504</v>
      </c>
      <c r="G12" s="4">
        <f t="shared" si="0"/>
        <v>0</v>
      </c>
      <c r="H12" s="4" t="str">
        <f t="shared" si="1"/>
        <v>，2581504</v>
      </c>
      <c r="I12" s="4" t="str">
        <f>VLOOKUP(A12,HOP!A:U,21,0)</f>
        <v>直采</v>
      </c>
    </row>
    <row r="13" s="4" customFormat="1" spans="1:9">
      <c r="A13" s="5">
        <v>18080736725</v>
      </c>
      <c r="B13" s="6">
        <v>44727</v>
      </c>
      <c r="C13" s="6">
        <v>44730</v>
      </c>
      <c r="D13" s="4">
        <v>2160</v>
      </c>
      <c r="E13" s="4" t="str">
        <f>VLOOKUP(A13,HOP!A:L,12,0)</f>
        <v>2160.00</v>
      </c>
      <c r="F13" s="4" t="str">
        <f>VLOOKUP(A13,HOP!A:C,3,0)</f>
        <v>2582765</v>
      </c>
      <c r="G13" s="4">
        <f t="shared" si="0"/>
        <v>0</v>
      </c>
      <c r="H13" s="4" t="str">
        <f t="shared" si="1"/>
        <v>，2582765</v>
      </c>
      <c r="I13" s="4" t="str">
        <f>VLOOKUP(A13,HOP!A:U,21,0)</f>
        <v>直采</v>
      </c>
    </row>
    <row r="14" s="4" customFormat="1" spans="1:9">
      <c r="A14" s="5">
        <v>18085589722</v>
      </c>
      <c r="B14" s="6">
        <v>44729</v>
      </c>
      <c r="C14" s="6">
        <v>44730</v>
      </c>
      <c r="D14" s="4">
        <v>266</v>
      </c>
      <c r="E14" s="4" t="str">
        <f>VLOOKUP(A14,HOP!A:L,12,0)</f>
        <v>266.00</v>
      </c>
      <c r="F14" s="4" t="str">
        <f>VLOOKUP(A14,HOP!A:C,3,0)</f>
        <v>2584336</v>
      </c>
      <c r="G14" s="4">
        <f t="shared" si="0"/>
        <v>0</v>
      </c>
      <c r="H14" s="4" t="str">
        <f t="shared" si="1"/>
        <v>，2584336</v>
      </c>
      <c r="I14" s="4" t="str">
        <f>VLOOKUP(A14,HOP!A:U,21,0)</f>
        <v>直采</v>
      </c>
    </row>
    <row r="15" s="4" customFormat="1" spans="1:9">
      <c r="A15" s="5">
        <v>18093098723</v>
      </c>
      <c r="B15" s="6">
        <v>44727</v>
      </c>
      <c r="C15" s="6">
        <v>44730</v>
      </c>
      <c r="D15" s="4">
        <v>387</v>
      </c>
      <c r="E15" s="4" t="str">
        <f>VLOOKUP(A15,HOP!A:L,12,0)</f>
        <v>387.00</v>
      </c>
      <c r="F15" s="4" t="str">
        <f>VLOOKUP(A15,HOP!A:C,3,0)</f>
        <v>2586107</v>
      </c>
      <c r="G15" s="4">
        <f t="shared" si="0"/>
        <v>0</v>
      </c>
      <c r="H15" s="4" t="str">
        <f t="shared" si="1"/>
        <v>，2586107</v>
      </c>
      <c r="I15" s="4" t="str">
        <f>VLOOKUP(A15,HOP!A:U,21,0)</f>
        <v>直采</v>
      </c>
    </row>
    <row r="16" s="4" customFormat="1" hidden="1" spans="1:9">
      <c r="A16" s="5">
        <v>18093431200</v>
      </c>
      <c r="B16" s="6">
        <v>44727</v>
      </c>
      <c r="C16" s="6">
        <v>44730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18094010129</v>
      </c>
      <c r="B17" s="6">
        <v>44728</v>
      </c>
      <c r="C17" s="6">
        <v>44730</v>
      </c>
      <c r="D17" s="4">
        <v>805</v>
      </c>
      <c r="E17" s="4" t="str">
        <f>VLOOKUP(A17,HOP!A:L,12,0)</f>
        <v>805.00</v>
      </c>
      <c r="F17" s="4" t="str">
        <f>VLOOKUP(A17,HOP!A:C,3,0)</f>
        <v>2586447</v>
      </c>
      <c r="G17" s="4">
        <f t="shared" si="0"/>
        <v>0</v>
      </c>
      <c r="H17" s="4" t="str">
        <f t="shared" si="1"/>
        <v>，2586447</v>
      </c>
      <c r="I17" s="4" t="str">
        <f>VLOOKUP(A17,HOP!A:U,21,0)</f>
        <v>直采</v>
      </c>
    </row>
    <row r="18" s="4" customFormat="1" spans="1:9">
      <c r="A18" s="5">
        <v>18097657080</v>
      </c>
      <c r="B18" s="6">
        <v>44729</v>
      </c>
      <c r="C18" s="6">
        <v>44730</v>
      </c>
      <c r="D18" s="4">
        <v>129</v>
      </c>
      <c r="E18" s="4" t="str">
        <f>VLOOKUP(A18,HOP!A:L,12,0)</f>
        <v>129.00</v>
      </c>
      <c r="F18" s="4" t="str">
        <f>VLOOKUP(A18,HOP!A:C,3,0)</f>
        <v>2586894</v>
      </c>
      <c r="G18" s="4">
        <f t="shared" si="0"/>
        <v>0</v>
      </c>
      <c r="H18" s="4" t="str">
        <f t="shared" si="1"/>
        <v>，2586894</v>
      </c>
      <c r="I18" s="4" t="str">
        <f>VLOOKUP(A18,HOP!A:U,21,0)</f>
        <v>直采</v>
      </c>
    </row>
    <row r="19" s="4" customFormat="1" spans="1:9">
      <c r="A19" s="5">
        <v>18097825785</v>
      </c>
      <c r="B19" s="6">
        <v>44728</v>
      </c>
      <c r="C19" s="6">
        <v>44730</v>
      </c>
      <c r="D19" s="4">
        <v>342</v>
      </c>
      <c r="E19" s="4" t="str">
        <f>VLOOKUP(A19,HOP!A:L,12,0)</f>
        <v>342.00</v>
      </c>
      <c r="F19" s="4" t="str">
        <f>VLOOKUP(A19,HOP!A:C,3,0)</f>
        <v>2586930</v>
      </c>
      <c r="G19" s="4">
        <f t="shared" si="0"/>
        <v>0</v>
      </c>
      <c r="H19" s="4" t="str">
        <f t="shared" si="1"/>
        <v>，2586930</v>
      </c>
      <c r="I19" s="4" t="str">
        <f>VLOOKUP(A19,HOP!A:U,21,0)</f>
        <v>直采</v>
      </c>
    </row>
    <row r="20" s="4" customFormat="1" spans="1:9">
      <c r="A20" s="5">
        <v>18098106771</v>
      </c>
      <c r="B20" s="6">
        <v>44728</v>
      </c>
      <c r="C20" s="6">
        <v>44730</v>
      </c>
      <c r="D20" s="4">
        <v>775</v>
      </c>
      <c r="E20" s="4" t="str">
        <f>VLOOKUP(A20,HOP!A:L,12,0)</f>
        <v>775.00</v>
      </c>
      <c r="F20" s="4" t="str">
        <f>VLOOKUP(A20,HOP!A:C,3,0)</f>
        <v>2587024</v>
      </c>
      <c r="G20" s="4">
        <f t="shared" si="0"/>
        <v>0</v>
      </c>
      <c r="H20" s="4" t="str">
        <f t="shared" si="1"/>
        <v>，2587024</v>
      </c>
      <c r="I20" s="4" t="str">
        <f>VLOOKUP(A20,HOP!A:U,21,0)</f>
        <v>直采</v>
      </c>
    </row>
    <row r="21" s="4" customFormat="1" hidden="1" spans="1:9">
      <c r="A21" s="5">
        <v>18102662464</v>
      </c>
      <c r="B21" s="6">
        <v>44728</v>
      </c>
      <c r="C21" s="6">
        <v>44730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18103219558</v>
      </c>
      <c r="B22" s="6">
        <v>44726</v>
      </c>
      <c r="C22" s="6">
        <v>44730</v>
      </c>
      <c r="D22" s="4">
        <v>516</v>
      </c>
      <c r="E22" s="4" t="str">
        <f>VLOOKUP(A22,HOP!A:L,12,0)</f>
        <v>516.00</v>
      </c>
      <c r="F22" s="4" t="str">
        <f>VLOOKUP(A22,HOP!A:C,3,0)</f>
        <v>2587842</v>
      </c>
      <c r="G22" s="4">
        <f t="shared" si="0"/>
        <v>0</v>
      </c>
      <c r="H22" s="4" t="str">
        <f t="shared" si="1"/>
        <v>，2587842</v>
      </c>
      <c r="I22" s="4" t="str">
        <f>VLOOKUP(A22,HOP!A:U,21,0)</f>
        <v>直采</v>
      </c>
    </row>
    <row r="23" s="4" customFormat="1" spans="1:9">
      <c r="A23" s="5">
        <v>18106984009</v>
      </c>
      <c r="B23" s="6">
        <v>44729</v>
      </c>
      <c r="C23" s="6">
        <v>44730</v>
      </c>
      <c r="D23" s="4">
        <v>490</v>
      </c>
      <c r="E23" s="4" t="str">
        <f>VLOOKUP(A23,HOP!A:L,12,0)</f>
        <v>490.00</v>
      </c>
      <c r="F23" s="4" t="str">
        <f>VLOOKUP(A23,HOP!A:C,3,0)</f>
        <v>2588335</v>
      </c>
      <c r="G23" s="4">
        <f t="shared" si="0"/>
        <v>0</v>
      </c>
      <c r="H23" s="4" t="str">
        <f t="shared" si="1"/>
        <v>，2588335</v>
      </c>
      <c r="I23" s="4" t="str">
        <f>VLOOKUP(A23,HOP!A:U,21,0)</f>
        <v>直采</v>
      </c>
    </row>
    <row r="24" s="4" customFormat="1" spans="1:9">
      <c r="A24" s="5">
        <v>18109639694</v>
      </c>
      <c r="B24" s="6">
        <v>44729</v>
      </c>
      <c r="C24" s="6">
        <v>44730</v>
      </c>
      <c r="D24" s="4">
        <v>870</v>
      </c>
      <c r="E24" s="4" t="str">
        <f>VLOOKUP(A24,HOP!A:L,12,0)</f>
        <v>870.00</v>
      </c>
      <c r="F24" s="4" t="str">
        <f>VLOOKUP(A24,HOP!A:C,3,0)</f>
        <v>2589145</v>
      </c>
      <c r="G24" s="4">
        <f t="shared" si="0"/>
        <v>0</v>
      </c>
      <c r="H24" s="4" t="str">
        <f t="shared" si="1"/>
        <v>，2589145</v>
      </c>
      <c r="I24" s="4" t="str">
        <f>VLOOKUP(A24,HOP!A:U,21,0)</f>
        <v>直采</v>
      </c>
    </row>
    <row r="25" s="4" customFormat="1" hidden="1" spans="1:9">
      <c r="A25" s="5">
        <v>18113551097</v>
      </c>
      <c r="B25" s="6">
        <v>44727</v>
      </c>
      <c r="C25" s="6">
        <v>44730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18113682641</v>
      </c>
      <c r="B26" s="6">
        <v>44726</v>
      </c>
      <c r="C26" s="6">
        <v>44730</v>
      </c>
      <c r="D26" s="4">
        <v>1504</v>
      </c>
      <c r="E26" s="4" t="str">
        <f>VLOOKUP(A26,HOP!A:L,12,0)</f>
        <v>1504.00</v>
      </c>
      <c r="F26" s="4" t="str">
        <f>VLOOKUP(A26,HOP!A:C,3,0)</f>
        <v>2589475</v>
      </c>
      <c r="G26" s="4">
        <f t="shared" si="0"/>
        <v>0</v>
      </c>
      <c r="H26" s="4" t="str">
        <f t="shared" si="1"/>
        <v>，2589475</v>
      </c>
      <c r="I26" s="4" t="str">
        <f>VLOOKUP(A26,HOP!A:U,21,0)</f>
        <v>直采</v>
      </c>
    </row>
    <row r="27" s="4" customFormat="1" spans="1:9">
      <c r="A27" s="5">
        <v>18119728004</v>
      </c>
      <c r="B27" s="6">
        <v>44728</v>
      </c>
      <c r="C27" s="6">
        <v>44730</v>
      </c>
      <c r="D27" s="4">
        <v>1556</v>
      </c>
      <c r="E27" s="4" t="str">
        <f>VLOOKUP(A27,HOP!A:L,12,0)</f>
        <v>1556.00</v>
      </c>
      <c r="F27" s="4" t="str">
        <f>VLOOKUP(A27,HOP!A:C,3,0)</f>
        <v>2590548</v>
      </c>
      <c r="G27" s="4">
        <f t="shared" si="0"/>
        <v>0</v>
      </c>
      <c r="H27" s="4" t="str">
        <f t="shared" si="1"/>
        <v>，2590548</v>
      </c>
      <c r="I27" s="4" t="str">
        <f>VLOOKUP(A27,HOP!A:U,21,0)</f>
        <v>直采</v>
      </c>
    </row>
    <row r="28" s="4" customFormat="1" spans="1:9">
      <c r="A28" s="5">
        <v>18119963796</v>
      </c>
      <c r="B28" s="6">
        <v>44729</v>
      </c>
      <c r="C28" s="6">
        <v>44730</v>
      </c>
      <c r="D28" s="4">
        <v>540</v>
      </c>
      <c r="E28" s="4" t="str">
        <f>VLOOKUP(A28,HOP!A:L,12,0)</f>
        <v>540.00</v>
      </c>
      <c r="F28" s="4" t="str">
        <f>VLOOKUP(A28,HOP!A:C,3,0)</f>
        <v>2590601</v>
      </c>
      <c r="G28" s="4">
        <f t="shared" si="0"/>
        <v>0</v>
      </c>
      <c r="H28" s="4" t="str">
        <f t="shared" si="1"/>
        <v>，2590601</v>
      </c>
      <c r="I28" s="4" t="str">
        <f>VLOOKUP(A28,HOP!A:U,21,0)</f>
        <v>直采</v>
      </c>
    </row>
    <row r="29" s="4" customFormat="1" spans="1:9">
      <c r="A29" s="5">
        <v>18120007016</v>
      </c>
      <c r="B29" s="6">
        <v>44729</v>
      </c>
      <c r="C29" s="6">
        <v>44730</v>
      </c>
      <c r="D29" s="4">
        <v>921</v>
      </c>
      <c r="E29" s="4" t="str">
        <f>VLOOKUP(A29,HOP!A:L,12,0)</f>
        <v>921.00</v>
      </c>
      <c r="F29" s="4" t="str">
        <f>VLOOKUP(A29,HOP!A:C,3,0)</f>
        <v>2590613</v>
      </c>
      <c r="G29" s="4">
        <f t="shared" si="0"/>
        <v>0</v>
      </c>
      <c r="H29" s="4" t="str">
        <f t="shared" si="1"/>
        <v>，2590613</v>
      </c>
      <c r="I29" s="4" t="str">
        <f>VLOOKUP(A29,HOP!A:U,21,0)</f>
        <v>直采</v>
      </c>
    </row>
    <row r="30" s="4" customFormat="1" spans="1:9">
      <c r="A30" s="5">
        <v>18123012439</v>
      </c>
      <c r="B30" s="6">
        <v>44728</v>
      </c>
      <c r="C30" s="6">
        <v>44730</v>
      </c>
      <c r="D30" s="4">
        <v>2274</v>
      </c>
      <c r="E30" s="4" t="str">
        <f>VLOOKUP(A30,HOP!A:L,12,0)</f>
        <v>2274.00</v>
      </c>
      <c r="F30" s="4" t="str">
        <f>VLOOKUP(A30,HOP!A:C,3,0)</f>
        <v>2591228</v>
      </c>
      <c r="G30" s="4">
        <f t="shared" si="0"/>
        <v>0</v>
      </c>
      <c r="H30" s="4" t="str">
        <f t="shared" si="1"/>
        <v>，2591228</v>
      </c>
      <c r="I30" s="4" t="str">
        <f>VLOOKUP(A30,HOP!A:U,21,0)</f>
        <v>直采</v>
      </c>
    </row>
    <row r="31" s="4" customFormat="1" spans="1:9">
      <c r="A31" s="5">
        <v>18124346331</v>
      </c>
      <c r="B31" s="6">
        <v>44729</v>
      </c>
      <c r="C31" s="6">
        <v>44730</v>
      </c>
      <c r="D31" s="4">
        <v>830</v>
      </c>
      <c r="E31" s="4" t="str">
        <f>VLOOKUP(A31,HOP!A:L,12,0)</f>
        <v>830.00</v>
      </c>
      <c r="F31" s="4" t="str">
        <f>VLOOKUP(A31,HOP!A:C,3,0)</f>
        <v>2591519</v>
      </c>
      <c r="G31" s="4">
        <f t="shared" si="0"/>
        <v>0</v>
      </c>
      <c r="H31" s="4" t="str">
        <f t="shared" si="1"/>
        <v>，2591519</v>
      </c>
      <c r="I31" s="4" t="str">
        <f>VLOOKUP(A31,HOP!A:U,21,0)</f>
        <v>直采</v>
      </c>
    </row>
    <row r="32" s="4" customFormat="1" spans="1:9">
      <c r="A32" s="5">
        <v>18124706613</v>
      </c>
      <c r="B32" s="6">
        <v>44729</v>
      </c>
      <c r="C32" s="6">
        <v>44730</v>
      </c>
      <c r="D32" s="4">
        <v>693</v>
      </c>
      <c r="E32" s="4" t="str">
        <f>VLOOKUP(A32,HOP!A:L,12,0)</f>
        <v>693.00</v>
      </c>
      <c r="F32" s="4" t="str">
        <f>VLOOKUP(A32,HOP!A:C,3,0)</f>
        <v>2591613</v>
      </c>
      <c r="G32" s="4">
        <f t="shared" si="0"/>
        <v>0</v>
      </c>
      <c r="H32" s="4" t="str">
        <f t="shared" si="1"/>
        <v>，2591613</v>
      </c>
      <c r="I32" s="4" t="str">
        <f>VLOOKUP(A32,HOP!A:U,21,0)</f>
        <v>直采</v>
      </c>
    </row>
    <row r="33" s="4" customFormat="1" spans="1:9">
      <c r="A33" s="5">
        <v>18126724785</v>
      </c>
      <c r="B33" s="6">
        <v>44729</v>
      </c>
      <c r="C33" s="6">
        <v>44730</v>
      </c>
      <c r="D33" s="4">
        <v>1135</v>
      </c>
      <c r="E33" s="4" t="str">
        <f>VLOOKUP(A33,HOP!A:L,12,0)</f>
        <v>1135.00</v>
      </c>
      <c r="F33" s="4" t="str">
        <f>VLOOKUP(A33,HOP!A:C,3,0)</f>
        <v>2592029</v>
      </c>
      <c r="G33" s="4">
        <f t="shared" si="0"/>
        <v>0</v>
      </c>
      <c r="H33" s="4" t="str">
        <f t="shared" si="1"/>
        <v>，2592029</v>
      </c>
      <c r="I33" s="4" t="str">
        <f>VLOOKUP(A33,HOP!A:U,21,0)</f>
        <v>直采</v>
      </c>
    </row>
    <row r="34" s="4" customFormat="1" spans="1:9">
      <c r="A34" s="5">
        <v>18127648720</v>
      </c>
      <c r="B34" s="6">
        <v>44729</v>
      </c>
      <c r="C34" s="6">
        <v>44730</v>
      </c>
      <c r="D34" s="4">
        <v>1750</v>
      </c>
      <c r="E34" s="4" t="str">
        <f>VLOOKUP(A34,HOP!A:L,12,0)</f>
        <v>1750.00</v>
      </c>
      <c r="F34" s="4" t="str">
        <f>VLOOKUP(A34,HOP!A:C,3,0)</f>
        <v>2592207</v>
      </c>
      <c r="G34" s="4">
        <f t="shared" si="0"/>
        <v>0</v>
      </c>
      <c r="H34" s="4" t="str">
        <f t="shared" si="1"/>
        <v>，2592207</v>
      </c>
      <c r="I34" s="4" t="str">
        <f>VLOOKUP(A34,HOP!A:U,21,0)</f>
        <v>直采</v>
      </c>
    </row>
    <row r="35" s="4" customFormat="1" spans="1:9">
      <c r="A35" s="5">
        <v>18127933394</v>
      </c>
      <c r="B35" s="6">
        <v>44729</v>
      </c>
      <c r="C35" s="6">
        <v>44730</v>
      </c>
      <c r="D35" s="4">
        <v>265</v>
      </c>
      <c r="E35" s="4" t="str">
        <f>VLOOKUP(A35,HOP!A:L,12,0)</f>
        <v>265.00</v>
      </c>
      <c r="F35" s="4" t="str">
        <f>VLOOKUP(A35,HOP!A:C,3,0)</f>
        <v>2592296</v>
      </c>
      <c r="G35" s="4">
        <f t="shared" ref="G35:G51" si="2">D35-E35</f>
        <v>0</v>
      </c>
      <c r="H35" s="4" t="str">
        <f t="shared" ref="H35:H51" si="3">$H$1&amp;F35</f>
        <v>，2592296</v>
      </c>
      <c r="I35" s="4" t="str">
        <f>VLOOKUP(A35,HOP!A:U,21,0)</f>
        <v>直采</v>
      </c>
    </row>
    <row r="36" s="4" customFormat="1" spans="1:9">
      <c r="A36" s="5">
        <v>18128410472</v>
      </c>
      <c r="B36" s="6">
        <v>44729</v>
      </c>
      <c r="C36" s="6">
        <v>44730</v>
      </c>
      <c r="D36" s="4">
        <v>265</v>
      </c>
      <c r="E36" s="4" t="str">
        <f>VLOOKUP(A36,HOP!A:L,12,0)</f>
        <v>265.00</v>
      </c>
      <c r="F36" s="4" t="str">
        <f>VLOOKUP(A36,HOP!A:C,3,0)</f>
        <v>2592508</v>
      </c>
      <c r="G36" s="4">
        <f t="shared" si="2"/>
        <v>0</v>
      </c>
      <c r="H36" s="4" t="str">
        <f t="shared" si="3"/>
        <v>，2592508</v>
      </c>
      <c r="I36" s="4" t="str">
        <f>VLOOKUP(A36,HOP!A:U,21,0)</f>
        <v>直采</v>
      </c>
    </row>
    <row r="37" s="4" customFormat="1" spans="1:9">
      <c r="A37" s="5">
        <v>18131905469</v>
      </c>
      <c r="B37" s="6">
        <v>44729</v>
      </c>
      <c r="C37" s="6">
        <v>44730</v>
      </c>
      <c r="D37" s="4">
        <v>125</v>
      </c>
      <c r="E37" s="4" t="str">
        <f>VLOOKUP(A37,HOP!A:L,12,0)</f>
        <v>125.00</v>
      </c>
      <c r="F37" s="4" t="str">
        <f>VLOOKUP(A37,HOP!A:C,3,0)</f>
        <v>2593025</v>
      </c>
      <c r="G37" s="4">
        <f t="shared" si="2"/>
        <v>0</v>
      </c>
      <c r="H37" s="4" t="str">
        <f t="shared" si="3"/>
        <v>，2593025</v>
      </c>
      <c r="I37" s="4" t="str">
        <f>VLOOKUP(A37,HOP!A:U,21,0)</f>
        <v>直采</v>
      </c>
    </row>
    <row r="38" s="4" customFormat="1" spans="1:9">
      <c r="A38" s="5">
        <v>18132877214</v>
      </c>
      <c r="B38" s="6">
        <v>44729</v>
      </c>
      <c r="C38" s="6">
        <v>44730</v>
      </c>
      <c r="D38" s="4">
        <v>540</v>
      </c>
      <c r="E38" s="4" t="str">
        <f>VLOOKUP(A38,HOP!A:L,12,0)</f>
        <v>540.00</v>
      </c>
      <c r="F38" s="4" t="str">
        <f>VLOOKUP(A38,HOP!A:C,3,0)</f>
        <v>2593212</v>
      </c>
      <c r="G38" s="4">
        <f t="shared" si="2"/>
        <v>0</v>
      </c>
      <c r="H38" s="4" t="str">
        <f t="shared" si="3"/>
        <v>，2593212</v>
      </c>
      <c r="I38" s="4" t="str">
        <f>VLOOKUP(A38,HOP!A:U,21,0)</f>
        <v>直采</v>
      </c>
    </row>
    <row r="39" s="4" customFormat="1" hidden="1" spans="1:9">
      <c r="A39" s="5">
        <v>18133912041</v>
      </c>
      <c r="B39" s="6">
        <v>44729</v>
      </c>
      <c r="C39" s="6">
        <v>44730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spans="1:9">
      <c r="A40" s="5">
        <v>18134094945</v>
      </c>
      <c r="B40" s="6">
        <v>44729</v>
      </c>
      <c r="C40" s="6">
        <v>44730</v>
      </c>
      <c r="D40" s="4">
        <v>480</v>
      </c>
      <c r="E40" s="4" t="str">
        <f>VLOOKUP(A40,HOP!A:L,12,0)</f>
        <v>480.00</v>
      </c>
      <c r="F40" s="4" t="str">
        <f>VLOOKUP(A40,HOP!A:C,3,0)</f>
        <v>2593457</v>
      </c>
      <c r="G40" s="4">
        <f t="shared" si="2"/>
        <v>0</v>
      </c>
      <c r="H40" s="4" t="str">
        <f t="shared" si="3"/>
        <v>，2593457</v>
      </c>
      <c r="I40" s="4" t="str">
        <f>VLOOKUP(A40,HOP!A:U,21,0)</f>
        <v>直采</v>
      </c>
    </row>
    <row r="41" s="4" customFormat="1" spans="1:9">
      <c r="A41" s="5">
        <v>18135906369</v>
      </c>
      <c r="B41" s="6">
        <v>44729</v>
      </c>
      <c r="C41" s="6">
        <v>44730</v>
      </c>
      <c r="D41" s="4">
        <v>181</v>
      </c>
      <c r="E41" s="4" t="str">
        <f>VLOOKUP(A41,HOP!A:L,12,0)</f>
        <v>181.00</v>
      </c>
      <c r="F41" s="4" t="str">
        <f>VLOOKUP(A41,HOP!A:C,3,0)</f>
        <v>2593490</v>
      </c>
      <c r="G41" s="4">
        <f t="shared" si="2"/>
        <v>0</v>
      </c>
      <c r="H41" s="4" t="str">
        <f t="shared" si="3"/>
        <v>，2593490</v>
      </c>
      <c r="I41" s="4" t="str">
        <f>VLOOKUP(A41,HOP!A:U,21,0)</f>
        <v>直采</v>
      </c>
    </row>
    <row r="42" s="4" customFormat="1" hidden="1" spans="1:9">
      <c r="A42" s="5">
        <v>18136080337</v>
      </c>
      <c r="B42" s="6">
        <v>44729</v>
      </c>
      <c r="C42" s="6">
        <v>44730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18136792901</v>
      </c>
      <c r="B43" s="6">
        <v>44729</v>
      </c>
      <c r="C43" s="6">
        <v>44730</v>
      </c>
      <c r="D43" s="4">
        <v>253</v>
      </c>
      <c r="E43" s="4" t="str">
        <f>VLOOKUP(A43,HOP!A:L,12,0)</f>
        <v>253.00</v>
      </c>
      <c r="F43" s="4" t="str">
        <f>VLOOKUP(A43,HOP!A:C,3,0)</f>
        <v>2593711</v>
      </c>
      <c r="G43" s="4">
        <f t="shared" si="2"/>
        <v>0</v>
      </c>
      <c r="H43" s="4" t="str">
        <f t="shared" si="3"/>
        <v>，2593711</v>
      </c>
      <c r="I43" s="4" t="str">
        <f>VLOOKUP(A43,HOP!A:U,21,0)</f>
        <v>直采</v>
      </c>
    </row>
    <row r="44" s="4" customFormat="1" spans="1:9">
      <c r="A44" s="5">
        <v>18136798700</v>
      </c>
      <c r="B44" s="6">
        <v>44729</v>
      </c>
      <c r="C44" s="6">
        <v>44730</v>
      </c>
      <c r="D44" s="4">
        <v>250</v>
      </c>
      <c r="E44" s="4" t="str">
        <f>VLOOKUP(A44,HOP!A:L,12,0)</f>
        <v>250.00</v>
      </c>
      <c r="F44" s="4" t="str">
        <f>VLOOKUP(A44,HOP!A:C,3,0)</f>
        <v>2593713</v>
      </c>
      <c r="G44" s="4">
        <f t="shared" si="2"/>
        <v>0</v>
      </c>
      <c r="H44" s="4" t="str">
        <f t="shared" si="3"/>
        <v>，2593713</v>
      </c>
      <c r="I44" s="4" t="str">
        <f>VLOOKUP(A44,HOP!A:U,21,0)</f>
        <v>直采</v>
      </c>
    </row>
    <row r="45" s="4" customFormat="1" spans="1:9">
      <c r="A45" s="5">
        <v>18136842228</v>
      </c>
      <c r="B45" s="6">
        <v>44729</v>
      </c>
      <c r="C45" s="6">
        <v>44730</v>
      </c>
      <c r="D45" s="4">
        <v>181</v>
      </c>
      <c r="E45" s="4" t="str">
        <f>VLOOKUP(A45,HOP!A:L,12,0)</f>
        <v>181.00</v>
      </c>
      <c r="F45" s="4" t="str">
        <f>VLOOKUP(A45,HOP!A:C,3,0)</f>
        <v>2593727</v>
      </c>
      <c r="G45" s="4">
        <f t="shared" si="2"/>
        <v>0</v>
      </c>
      <c r="H45" s="4" t="str">
        <f t="shared" si="3"/>
        <v>，2593727</v>
      </c>
      <c r="I45" s="4" t="str">
        <f>VLOOKUP(A45,HOP!A:U,21,0)</f>
        <v>直采</v>
      </c>
    </row>
    <row r="46" s="4" customFormat="1" spans="1:9">
      <c r="A46" s="5">
        <v>18136695292</v>
      </c>
      <c r="B46" s="6">
        <v>44729</v>
      </c>
      <c r="C46" s="6">
        <v>44730</v>
      </c>
      <c r="D46" s="4">
        <v>270</v>
      </c>
      <c r="E46" s="4" t="str">
        <f>VLOOKUP(A46,HOP!A:L,12,0)</f>
        <v>270.00</v>
      </c>
      <c r="F46" s="4" t="str">
        <f>VLOOKUP(A46,HOP!A:C,3,0)</f>
        <v>2593677</v>
      </c>
      <c r="G46" s="4">
        <f t="shared" si="2"/>
        <v>0</v>
      </c>
      <c r="H46" s="4" t="str">
        <f t="shared" si="3"/>
        <v>，2593677</v>
      </c>
      <c r="I46" s="4" t="str">
        <f>VLOOKUP(A46,HOP!A:U,21,0)</f>
        <v>直采</v>
      </c>
    </row>
    <row r="47" s="4" customFormat="1" spans="1:9">
      <c r="A47" s="5">
        <v>18137523934</v>
      </c>
      <c r="B47" s="6">
        <v>44729</v>
      </c>
      <c r="C47" s="6">
        <v>44730</v>
      </c>
      <c r="D47" s="4">
        <v>320</v>
      </c>
      <c r="E47" s="4" t="str">
        <f>VLOOKUP(A47,HOP!A:L,12,0)</f>
        <v>320.00</v>
      </c>
      <c r="F47" s="4" t="str">
        <f>VLOOKUP(A47,HOP!A:C,3,0)</f>
        <v>2593884</v>
      </c>
      <c r="G47" s="4">
        <f t="shared" si="2"/>
        <v>0</v>
      </c>
      <c r="H47" s="4" t="str">
        <f t="shared" si="3"/>
        <v>，2593884</v>
      </c>
      <c r="I47" s="4" t="str">
        <f>VLOOKUP(A47,HOP!A:U,21,0)</f>
        <v>直采</v>
      </c>
    </row>
    <row r="48" s="4" customFormat="1" spans="1:9">
      <c r="A48" s="5">
        <v>18138026075</v>
      </c>
      <c r="B48" s="6">
        <v>44729</v>
      </c>
      <c r="C48" s="6">
        <v>44730</v>
      </c>
      <c r="D48" s="4">
        <v>540</v>
      </c>
      <c r="E48" s="4" t="str">
        <f>VLOOKUP(A48,HOP!A:L,12,0)</f>
        <v>540.00</v>
      </c>
      <c r="F48" s="4" t="str">
        <f>VLOOKUP(A48,HOP!A:C,3,0)</f>
        <v>2593956</v>
      </c>
      <c r="G48" s="4">
        <f t="shared" si="2"/>
        <v>0</v>
      </c>
      <c r="H48" s="4" t="str">
        <f t="shared" si="3"/>
        <v>，2593956</v>
      </c>
      <c r="I48" s="4" t="str">
        <f>VLOOKUP(A48,HOP!A:U,21,0)</f>
        <v>直采</v>
      </c>
    </row>
    <row r="49" s="4" customFormat="1" spans="1:9">
      <c r="A49" s="5">
        <v>18138199276</v>
      </c>
      <c r="B49" s="6">
        <v>44729</v>
      </c>
      <c r="C49" s="6">
        <v>44730</v>
      </c>
      <c r="D49" s="4">
        <v>468</v>
      </c>
      <c r="E49" s="4" t="str">
        <f>VLOOKUP(A49,HOP!A:L,12,0)</f>
        <v>468.00</v>
      </c>
      <c r="F49" s="4" t="str">
        <f>VLOOKUP(A49,HOP!A:C,3,0)</f>
        <v>2593999</v>
      </c>
      <c r="G49" s="4">
        <f t="shared" si="2"/>
        <v>0</v>
      </c>
      <c r="H49" s="4" t="str">
        <f t="shared" si="3"/>
        <v>，2593999</v>
      </c>
      <c r="I49" s="4" t="str">
        <f>VLOOKUP(A49,HOP!A:U,21,0)</f>
        <v>直采</v>
      </c>
    </row>
    <row r="50" s="4" customFormat="1" spans="1:9">
      <c r="A50" s="5">
        <v>18138270706</v>
      </c>
      <c r="B50" s="6">
        <v>44729</v>
      </c>
      <c r="C50" s="6">
        <v>44730</v>
      </c>
      <c r="D50" s="4">
        <v>468</v>
      </c>
      <c r="E50" s="4" t="str">
        <f>VLOOKUP(A50,HOP!A:L,12,0)</f>
        <v>468.00</v>
      </c>
      <c r="F50" s="4" t="str">
        <f>VLOOKUP(A50,HOP!A:C,3,0)</f>
        <v>2594021</v>
      </c>
      <c r="G50" s="4">
        <f t="shared" si="2"/>
        <v>0</v>
      </c>
      <c r="H50" s="4" t="str">
        <f t="shared" si="3"/>
        <v>，2594021</v>
      </c>
      <c r="I50" s="4" t="str">
        <f>VLOOKUP(A50,HOP!A:U,21,0)</f>
        <v>直采</v>
      </c>
    </row>
    <row r="51" s="4" customFormat="1" spans="1:9">
      <c r="A51" s="5">
        <v>18138365722</v>
      </c>
      <c r="B51" s="6">
        <v>44729</v>
      </c>
      <c r="C51" s="6">
        <v>44730</v>
      </c>
      <c r="D51" s="4">
        <v>210</v>
      </c>
      <c r="E51" s="4" t="str">
        <f>VLOOKUP(A51,HOP!A:L,12,0)</f>
        <v>210.00</v>
      </c>
      <c r="F51" s="4" t="str">
        <f>VLOOKUP(A51,HOP!A:C,3,0)</f>
        <v>2594041</v>
      </c>
      <c r="G51" s="4">
        <f t="shared" si="2"/>
        <v>0</v>
      </c>
      <c r="H51" s="4" t="str">
        <f t="shared" si="3"/>
        <v>，2594041</v>
      </c>
      <c r="I51" s="4" t="str">
        <f>VLOOKUP(A51,HOP!A:U,21,0)</f>
        <v>直采</v>
      </c>
    </row>
    <row r="53" spans="4:4">
      <c r="D53" s="4">
        <f>SUM(D2:D52)</f>
        <v>35313</v>
      </c>
    </row>
    <row r="58" spans="1:1">
      <c r="A58" s="4" t="s">
        <v>292</v>
      </c>
    </row>
    <row r="59" spans="1:1">
      <c r="A59" s="4" t="s">
        <v>293</v>
      </c>
    </row>
    <row r="60" spans="1:1">
      <c r="A60" s="4" t="s">
        <v>294</v>
      </c>
    </row>
  </sheetData>
  <autoFilter ref="A1:X51">
    <filterColumn colId="3">
      <filters>
        <filter val="210"/>
        <filter val="250"/>
        <filter val="490"/>
        <filter val="1750"/>
        <filter val="253"/>
        <filter val="693"/>
        <filter val="2353"/>
        <filter val="255"/>
        <filter val="516"/>
        <filter val="1556"/>
        <filter val="1896"/>
        <filter val="157"/>
        <filter val="1317"/>
        <filter val="399"/>
        <filter val="320"/>
        <filter val="2160"/>
        <filter val="921"/>
        <filter val="125"/>
        <filter val="265"/>
        <filter val="266"/>
        <filter val="468"/>
        <filter val="129"/>
        <filter val="270"/>
        <filter val="830"/>
        <filter val="870"/>
        <filter val="2274"/>
        <filter val="775"/>
        <filter val="1135"/>
        <filter val="878"/>
        <filter val="480"/>
        <filter val="540"/>
        <filter val="840"/>
        <filter val="1180"/>
        <filter val="181"/>
        <filter val="342"/>
        <filter val="1504"/>
        <filter val="2144"/>
        <filter val="805"/>
        <filter val="3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295</v>
      </c>
      <c r="B1" s="2" t="s">
        <v>296</v>
      </c>
      <c r="C1" s="2" t="s">
        <v>297</v>
      </c>
      <c r="D1" s="2" t="s">
        <v>298</v>
      </c>
      <c r="E1" s="2" t="s">
        <v>13</v>
      </c>
      <c r="F1" s="2" t="s">
        <v>5</v>
      </c>
      <c r="G1" s="2" t="s">
        <v>6</v>
      </c>
      <c r="H1" s="2" t="s">
        <v>299</v>
      </c>
      <c r="I1" s="2" t="s">
        <v>300</v>
      </c>
      <c r="J1" s="2" t="s">
        <v>301</v>
      </c>
      <c r="K1" s="2" t="s">
        <v>302</v>
      </c>
      <c r="L1" s="2" t="s">
        <v>303</v>
      </c>
      <c r="M1" s="2" t="s">
        <v>304</v>
      </c>
      <c r="N1" s="2" t="s">
        <v>305</v>
      </c>
      <c r="O1" s="2" t="s">
        <v>306</v>
      </c>
      <c r="P1" s="2" t="s">
        <v>307</v>
      </c>
      <c r="Q1" s="2" t="s">
        <v>308</v>
      </c>
      <c r="R1" s="2" t="s">
        <v>309</v>
      </c>
      <c r="S1" s="2" t="s">
        <v>310</v>
      </c>
      <c r="T1" s="2" t="s">
        <v>311</v>
      </c>
      <c r="U1" s="2" t="s">
        <v>312</v>
      </c>
    </row>
    <row r="2" s="1" customFormat="1" spans="1:21">
      <c r="A2" s="3">
        <v>18138365722</v>
      </c>
      <c r="B2" s="1" t="s">
        <v>313</v>
      </c>
      <c r="C2" s="1" t="s">
        <v>314</v>
      </c>
      <c r="D2" s="1" t="s">
        <v>315</v>
      </c>
      <c r="E2" s="1" t="s">
        <v>316</v>
      </c>
      <c r="F2" s="1" t="s">
        <v>313</v>
      </c>
      <c r="G2" s="1" t="s">
        <v>317</v>
      </c>
      <c r="H2" s="1" t="s">
        <v>318</v>
      </c>
      <c r="I2" s="1" t="s">
        <v>319</v>
      </c>
      <c r="J2" s="1" t="s">
        <v>320</v>
      </c>
      <c r="K2" s="1" t="s">
        <v>319</v>
      </c>
      <c r="L2" s="1" t="s">
        <v>319</v>
      </c>
      <c r="M2" s="1" t="s">
        <v>321</v>
      </c>
      <c r="N2" s="1" t="s">
        <v>321</v>
      </c>
      <c r="O2" s="1" t="s">
        <v>322</v>
      </c>
      <c r="P2" s="1" t="s">
        <v>323</v>
      </c>
      <c r="Q2" s="1" t="s">
        <v>324</v>
      </c>
      <c r="R2" s="1" t="s">
        <v>325</v>
      </c>
      <c r="S2" s="1" t="s">
        <v>326</v>
      </c>
      <c r="T2" s="1" t="s">
        <v>327</v>
      </c>
      <c r="U2" s="1" t="s">
        <v>328</v>
      </c>
    </row>
    <row r="3" s="1" customFormat="1" spans="1:21">
      <c r="A3" s="3">
        <v>18138270706</v>
      </c>
      <c r="B3" s="1" t="s">
        <v>313</v>
      </c>
      <c r="C3" s="1" t="s">
        <v>329</v>
      </c>
      <c r="D3" s="1" t="s">
        <v>330</v>
      </c>
      <c r="E3" s="1" t="s">
        <v>331</v>
      </c>
      <c r="F3" s="1" t="s">
        <v>313</v>
      </c>
      <c r="G3" s="1" t="s">
        <v>317</v>
      </c>
      <c r="H3" s="1" t="s">
        <v>318</v>
      </c>
      <c r="I3" s="1" t="s">
        <v>332</v>
      </c>
      <c r="J3" s="1" t="s">
        <v>320</v>
      </c>
      <c r="K3" s="1" t="s">
        <v>332</v>
      </c>
      <c r="L3" s="1" t="s">
        <v>332</v>
      </c>
      <c r="M3" s="1" t="s">
        <v>321</v>
      </c>
      <c r="N3" s="1" t="s">
        <v>321</v>
      </c>
      <c r="O3" s="1" t="s">
        <v>322</v>
      </c>
      <c r="P3" s="1" t="s">
        <v>323</v>
      </c>
      <c r="Q3" s="1" t="s">
        <v>324</v>
      </c>
      <c r="R3" s="1" t="s">
        <v>333</v>
      </c>
      <c r="S3" s="1" t="s">
        <v>326</v>
      </c>
      <c r="T3" s="1" t="s">
        <v>327</v>
      </c>
      <c r="U3" s="1" t="s">
        <v>328</v>
      </c>
    </row>
    <row r="4" s="1" customFormat="1" spans="1:21">
      <c r="A4" s="3">
        <v>18138199276</v>
      </c>
      <c r="B4" s="1" t="s">
        <v>313</v>
      </c>
      <c r="C4" s="1" t="s">
        <v>334</v>
      </c>
      <c r="D4" s="1" t="s">
        <v>330</v>
      </c>
      <c r="E4" s="1" t="s">
        <v>335</v>
      </c>
      <c r="F4" s="1" t="s">
        <v>313</v>
      </c>
      <c r="G4" s="1" t="s">
        <v>317</v>
      </c>
      <c r="H4" s="1" t="s">
        <v>318</v>
      </c>
      <c r="I4" s="1" t="s">
        <v>332</v>
      </c>
      <c r="J4" s="1" t="s">
        <v>320</v>
      </c>
      <c r="K4" s="1" t="s">
        <v>332</v>
      </c>
      <c r="L4" s="1" t="s">
        <v>332</v>
      </c>
      <c r="M4" s="1" t="s">
        <v>321</v>
      </c>
      <c r="N4" s="1" t="s">
        <v>321</v>
      </c>
      <c r="O4" s="1" t="s">
        <v>322</v>
      </c>
      <c r="P4" s="1" t="s">
        <v>323</v>
      </c>
      <c r="Q4" s="1" t="s">
        <v>324</v>
      </c>
      <c r="R4" s="1" t="s">
        <v>336</v>
      </c>
      <c r="S4" s="1" t="s">
        <v>326</v>
      </c>
      <c r="T4" s="1" t="s">
        <v>327</v>
      </c>
      <c r="U4" s="1" t="s">
        <v>328</v>
      </c>
    </row>
    <row r="5" s="1" customFormat="1" spans="1:21">
      <c r="A5" s="3">
        <v>18138026075</v>
      </c>
      <c r="B5" s="1" t="s">
        <v>313</v>
      </c>
      <c r="C5" s="1" t="s">
        <v>337</v>
      </c>
      <c r="D5" s="1" t="s">
        <v>338</v>
      </c>
      <c r="E5" s="1" t="s">
        <v>339</v>
      </c>
      <c r="F5" s="1" t="s">
        <v>313</v>
      </c>
      <c r="G5" s="1" t="s">
        <v>317</v>
      </c>
      <c r="H5" s="1" t="s">
        <v>318</v>
      </c>
      <c r="I5" s="1" t="s">
        <v>340</v>
      </c>
      <c r="J5" s="1" t="s">
        <v>320</v>
      </c>
      <c r="K5" s="1" t="s">
        <v>340</v>
      </c>
      <c r="L5" s="1" t="s">
        <v>340</v>
      </c>
      <c r="M5" s="1" t="s">
        <v>321</v>
      </c>
      <c r="N5" s="1" t="s">
        <v>321</v>
      </c>
      <c r="O5" s="1" t="s">
        <v>322</v>
      </c>
      <c r="P5" s="1" t="s">
        <v>323</v>
      </c>
      <c r="Q5" s="1" t="s">
        <v>324</v>
      </c>
      <c r="R5" s="1" t="s">
        <v>341</v>
      </c>
      <c r="S5" s="1" t="s">
        <v>326</v>
      </c>
      <c r="T5" s="1" t="s">
        <v>327</v>
      </c>
      <c r="U5" s="1" t="s">
        <v>328</v>
      </c>
    </row>
    <row r="6" s="1" customFormat="1" spans="1:21">
      <c r="A6" s="3">
        <v>18137523934</v>
      </c>
      <c r="B6" s="1" t="s">
        <v>313</v>
      </c>
      <c r="C6" s="1" t="s">
        <v>342</v>
      </c>
      <c r="D6" s="1" t="s">
        <v>343</v>
      </c>
      <c r="E6" s="1" t="s">
        <v>344</v>
      </c>
      <c r="F6" s="1" t="s">
        <v>313</v>
      </c>
      <c r="G6" s="1" t="s">
        <v>317</v>
      </c>
      <c r="H6" s="1" t="s">
        <v>318</v>
      </c>
      <c r="I6" s="1" t="s">
        <v>345</v>
      </c>
      <c r="J6" s="1" t="s">
        <v>320</v>
      </c>
      <c r="K6" s="1" t="s">
        <v>345</v>
      </c>
      <c r="L6" s="1" t="s">
        <v>345</v>
      </c>
      <c r="M6" s="1" t="s">
        <v>321</v>
      </c>
      <c r="N6" s="1" t="s">
        <v>321</v>
      </c>
      <c r="O6" s="1" t="s">
        <v>322</v>
      </c>
      <c r="P6" s="1" t="s">
        <v>323</v>
      </c>
      <c r="Q6" s="1" t="s">
        <v>324</v>
      </c>
      <c r="R6" s="1" t="s">
        <v>346</v>
      </c>
      <c r="S6" s="1" t="s">
        <v>326</v>
      </c>
      <c r="T6" s="1" t="s">
        <v>327</v>
      </c>
      <c r="U6" s="1" t="s">
        <v>328</v>
      </c>
    </row>
    <row r="7" s="1" customFormat="1" spans="1:21">
      <c r="A7" s="3">
        <v>18136842228</v>
      </c>
      <c r="B7" s="1" t="s">
        <v>313</v>
      </c>
      <c r="C7" s="1" t="s">
        <v>347</v>
      </c>
      <c r="D7" s="1" t="s">
        <v>315</v>
      </c>
      <c r="E7" s="1" t="s">
        <v>348</v>
      </c>
      <c r="F7" s="1" t="s">
        <v>313</v>
      </c>
      <c r="G7" s="1" t="s">
        <v>317</v>
      </c>
      <c r="H7" s="1" t="s">
        <v>318</v>
      </c>
      <c r="I7" s="1" t="s">
        <v>349</v>
      </c>
      <c r="J7" s="1" t="s">
        <v>320</v>
      </c>
      <c r="K7" s="1" t="s">
        <v>349</v>
      </c>
      <c r="L7" s="1" t="s">
        <v>349</v>
      </c>
      <c r="M7" s="1" t="s">
        <v>321</v>
      </c>
      <c r="N7" s="1" t="s">
        <v>321</v>
      </c>
      <c r="O7" s="1" t="s">
        <v>322</v>
      </c>
      <c r="P7" s="1" t="s">
        <v>323</v>
      </c>
      <c r="Q7" s="1" t="s">
        <v>324</v>
      </c>
      <c r="R7" s="1" t="s">
        <v>350</v>
      </c>
      <c r="S7" s="1" t="s">
        <v>326</v>
      </c>
      <c r="T7" s="1" t="s">
        <v>327</v>
      </c>
      <c r="U7" s="1" t="s">
        <v>328</v>
      </c>
    </row>
    <row r="8" s="1" customFormat="1" spans="1:21">
      <c r="A8" s="3">
        <v>18136798700</v>
      </c>
      <c r="B8" s="1" t="s">
        <v>313</v>
      </c>
      <c r="C8" s="1" t="s">
        <v>351</v>
      </c>
      <c r="D8" s="1" t="s">
        <v>352</v>
      </c>
      <c r="E8" s="1" t="s">
        <v>353</v>
      </c>
      <c r="F8" s="1" t="s">
        <v>313</v>
      </c>
      <c r="G8" s="1" t="s">
        <v>317</v>
      </c>
      <c r="H8" s="1" t="s">
        <v>318</v>
      </c>
      <c r="I8" s="1" t="s">
        <v>354</v>
      </c>
      <c r="J8" s="1" t="s">
        <v>320</v>
      </c>
      <c r="K8" s="1" t="s">
        <v>354</v>
      </c>
      <c r="L8" s="1" t="s">
        <v>354</v>
      </c>
      <c r="M8" s="1" t="s">
        <v>321</v>
      </c>
      <c r="N8" s="1" t="s">
        <v>321</v>
      </c>
      <c r="O8" s="1" t="s">
        <v>322</v>
      </c>
      <c r="P8" s="1" t="s">
        <v>323</v>
      </c>
      <c r="Q8" s="1" t="s">
        <v>324</v>
      </c>
      <c r="R8" s="1" t="s">
        <v>355</v>
      </c>
      <c r="S8" s="1" t="s">
        <v>326</v>
      </c>
      <c r="T8" s="1" t="s">
        <v>327</v>
      </c>
      <c r="U8" s="1" t="s">
        <v>328</v>
      </c>
    </row>
    <row r="9" s="1" customFormat="1" spans="1:21">
      <c r="A9" s="3">
        <v>18136792901</v>
      </c>
      <c r="B9" s="1" t="s">
        <v>313</v>
      </c>
      <c r="C9" s="1" t="s">
        <v>356</v>
      </c>
      <c r="D9" s="1" t="s">
        <v>357</v>
      </c>
      <c r="E9" s="1" t="s">
        <v>358</v>
      </c>
      <c r="F9" s="1" t="s">
        <v>313</v>
      </c>
      <c r="G9" s="1" t="s">
        <v>317</v>
      </c>
      <c r="H9" s="1" t="s">
        <v>318</v>
      </c>
      <c r="I9" s="1" t="s">
        <v>359</v>
      </c>
      <c r="J9" s="1" t="s">
        <v>320</v>
      </c>
      <c r="K9" s="1" t="s">
        <v>359</v>
      </c>
      <c r="L9" s="1" t="s">
        <v>359</v>
      </c>
      <c r="M9" s="1" t="s">
        <v>321</v>
      </c>
      <c r="N9" s="1" t="s">
        <v>321</v>
      </c>
      <c r="O9" s="1" t="s">
        <v>322</v>
      </c>
      <c r="P9" s="1" t="s">
        <v>323</v>
      </c>
      <c r="Q9" s="1" t="s">
        <v>324</v>
      </c>
      <c r="R9" s="1" t="s">
        <v>360</v>
      </c>
      <c r="S9" s="1" t="s">
        <v>326</v>
      </c>
      <c r="T9" s="1" t="s">
        <v>327</v>
      </c>
      <c r="U9" s="1" t="s">
        <v>328</v>
      </c>
    </row>
    <row r="10" s="1" customFormat="1" spans="1:21">
      <c r="A10" s="3">
        <v>18136695292</v>
      </c>
      <c r="B10" s="1" t="s">
        <v>313</v>
      </c>
      <c r="C10" s="1" t="s">
        <v>361</v>
      </c>
      <c r="D10" s="1" t="s">
        <v>352</v>
      </c>
      <c r="E10" s="1" t="s">
        <v>362</v>
      </c>
      <c r="F10" s="1" t="s">
        <v>313</v>
      </c>
      <c r="G10" s="1" t="s">
        <v>317</v>
      </c>
      <c r="H10" s="1" t="s">
        <v>318</v>
      </c>
      <c r="I10" s="1" t="s">
        <v>363</v>
      </c>
      <c r="J10" s="1" t="s">
        <v>320</v>
      </c>
      <c r="K10" s="1" t="s">
        <v>363</v>
      </c>
      <c r="L10" s="1" t="s">
        <v>363</v>
      </c>
      <c r="M10" s="1" t="s">
        <v>321</v>
      </c>
      <c r="N10" s="1" t="s">
        <v>321</v>
      </c>
      <c r="O10" s="1" t="s">
        <v>322</v>
      </c>
      <c r="P10" s="1" t="s">
        <v>323</v>
      </c>
      <c r="Q10" s="1" t="s">
        <v>324</v>
      </c>
      <c r="R10" s="1" t="s">
        <v>364</v>
      </c>
      <c r="S10" s="1" t="s">
        <v>326</v>
      </c>
      <c r="T10" s="1" t="s">
        <v>327</v>
      </c>
      <c r="U10" s="1" t="s">
        <v>328</v>
      </c>
    </row>
    <row r="11" s="1" customFormat="1" spans="1:21">
      <c r="A11" s="3">
        <v>18135906369</v>
      </c>
      <c r="B11" s="1" t="s">
        <v>313</v>
      </c>
      <c r="C11" s="1" t="s">
        <v>365</v>
      </c>
      <c r="D11" s="1" t="s">
        <v>315</v>
      </c>
      <c r="E11" s="1" t="s">
        <v>366</v>
      </c>
      <c r="F11" s="1" t="s">
        <v>313</v>
      </c>
      <c r="G11" s="1" t="s">
        <v>317</v>
      </c>
      <c r="H11" s="1" t="s">
        <v>318</v>
      </c>
      <c r="I11" s="1" t="s">
        <v>349</v>
      </c>
      <c r="J11" s="1" t="s">
        <v>320</v>
      </c>
      <c r="K11" s="1" t="s">
        <v>349</v>
      </c>
      <c r="L11" s="1" t="s">
        <v>349</v>
      </c>
      <c r="M11" s="1" t="s">
        <v>321</v>
      </c>
      <c r="N11" s="1" t="s">
        <v>321</v>
      </c>
      <c r="O11" s="1" t="s">
        <v>322</v>
      </c>
      <c r="P11" s="1" t="s">
        <v>323</v>
      </c>
      <c r="Q11" s="1" t="s">
        <v>324</v>
      </c>
      <c r="R11" s="1" t="s">
        <v>367</v>
      </c>
      <c r="S11" s="1" t="s">
        <v>326</v>
      </c>
      <c r="T11" s="1" t="s">
        <v>327</v>
      </c>
      <c r="U11" s="1" t="s">
        <v>328</v>
      </c>
    </row>
    <row r="12" s="1" customFormat="1" spans="1:21">
      <c r="A12" s="3">
        <v>18134094945</v>
      </c>
      <c r="B12" s="1" t="s">
        <v>313</v>
      </c>
      <c r="C12" s="1" t="s">
        <v>368</v>
      </c>
      <c r="D12" s="1" t="s">
        <v>369</v>
      </c>
      <c r="E12" s="1" t="s">
        <v>370</v>
      </c>
      <c r="F12" s="1" t="s">
        <v>313</v>
      </c>
      <c r="G12" s="1" t="s">
        <v>317</v>
      </c>
      <c r="H12" s="1" t="s">
        <v>318</v>
      </c>
      <c r="I12" s="1" t="s">
        <v>371</v>
      </c>
      <c r="J12" s="1" t="s">
        <v>320</v>
      </c>
      <c r="K12" s="1" t="s">
        <v>371</v>
      </c>
      <c r="L12" s="1" t="s">
        <v>371</v>
      </c>
      <c r="M12" s="1" t="s">
        <v>321</v>
      </c>
      <c r="N12" s="1" t="s">
        <v>321</v>
      </c>
      <c r="O12" s="1" t="s">
        <v>322</v>
      </c>
      <c r="P12" s="1" t="s">
        <v>323</v>
      </c>
      <c r="Q12" s="1" t="s">
        <v>324</v>
      </c>
      <c r="R12" s="1" t="s">
        <v>372</v>
      </c>
      <c r="S12" s="1" t="s">
        <v>326</v>
      </c>
      <c r="T12" s="1" t="s">
        <v>327</v>
      </c>
      <c r="U12" s="1" t="s">
        <v>328</v>
      </c>
    </row>
    <row r="13" s="1" customFormat="1" spans="1:21">
      <c r="A13" s="3">
        <v>18132877214</v>
      </c>
      <c r="B13" s="1" t="s">
        <v>373</v>
      </c>
      <c r="C13" s="1" t="s">
        <v>374</v>
      </c>
      <c r="D13" s="1" t="s">
        <v>375</v>
      </c>
      <c r="E13" s="1" t="s">
        <v>376</v>
      </c>
      <c r="F13" s="1" t="s">
        <v>313</v>
      </c>
      <c r="G13" s="1" t="s">
        <v>317</v>
      </c>
      <c r="H13" s="1" t="s">
        <v>318</v>
      </c>
      <c r="I13" s="1" t="s">
        <v>340</v>
      </c>
      <c r="J13" s="1" t="s">
        <v>320</v>
      </c>
      <c r="K13" s="1" t="s">
        <v>340</v>
      </c>
      <c r="L13" s="1" t="s">
        <v>340</v>
      </c>
      <c r="M13" s="1" t="s">
        <v>321</v>
      </c>
      <c r="N13" s="1" t="s">
        <v>321</v>
      </c>
      <c r="O13" s="1" t="s">
        <v>322</v>
      </c>
      <c r="P13" s="1" t="s">
        <v>323</v>
      </c>
      <c r="Q13" s="1" t="s">
        <v>324</v>
      </c>
      <c r="R13" s="1" t="s">
        <v>377</v>
      </c>
      <c r="S13" s="1" t="s">
        <v>326</v>
      </c>
      <c r="T13" s="1" t="s">
        <v>327</v>
      </c>
      <c r="U13" s="1" t="s">
        <v>328</v>
      </c>
    </row>
    <row r="14" s="1" customFormat="1" spans="1:21">
      <c r="A14" s="3">
        <v>18131905469</v>
      </c>
      <c r="B14" s="1" t="s">
        <v>373</v>
      </c>
      <c r="C14" s="1" t="s">
        <v>378</v>
      </c>
      <c r="D14" s="1" t="s">
        <v>379</v>
      </c>
      <c r="E14" s="1" t="s">
        <v>380</v>
      </c>
      <c r="F14" s="1" t="s">
        <v>313</v>
      </c>
      <c r="G14" s="1" t="s">
        <v>317</v>
      </c>
      <c r="H14" s="1" t="s">
        <v>318</v>
      </c>
      <c r="I14" s="1" t="s">
        <v>381</v>
      </c>
      <c r="J14" s="1" t="s">
        <v>320</v>
      </c>
      <c r="K14" s="1" t="s">
        <v>381</v>
      </c>
      <c r="L14" s="1" t="s">
        <v>381</v>
      </c>
      <c r="M14" s="1" t="s">
        <v>321</v>
      </c>
      <c r="N14" s="1" t="s">
        <v>321</v>
      </c>
      <c r="O14" s="1" t="s">
        <v>322</v>
      </c>
      <c r="P14" s="1" t="s">
        <v>323</v>
      </c>
      <c r="Q14" s="1" t="s">
        <v>324</v>
      </c>
      <c r="R14" s="1" t="s">
        <v>382</v>
      </c>
      <c r="S14" s="1" t="s">
        <v>326</v>
      </c>
      <c r="T14" s="1" t="s">
        <v>327</v>
      </c>
      <c r="U14" s="1" t="s">
        <v>328</v>
      </c>
    </row>
    <row r="15" s="1" customFormat="1" spans="1:21">
      <c r="A15" s="3">
        <v>18128410472</v>
      </c>
      <c r="B15" s="1" t="s">
        <v>373</v>
      </c>
      <c r="C15" s="1" t="s">
        <v>383</v>
      </c>
      <c r="D15" s="1" t="s">
        <v>352</v>
      </c>
      <c r="E15" s="1" t="s">
        <v>384</v>
      </c>
      <c r="F15" s="1" t="s">
        <v>313</v>
      </c>
      <c r="G15" s="1" t="s">
        <v>317</v>
      </c>
      <c r="H15" s="1" t="s">
        <v>318</v>
      </c>
      <c r="I15" s="1" t="s">
        <v>385</v>
      </c>
      <c r="J15" s="1" t="s">
        <v>320</v>
      </c>
      <c r="K15" s="1" t="s">
        <v>385</v>
      </c>
      <c r="L15" s="1" t="s">
        <v>385</v>
      </c>
      <c r="M15" s="1" t="s">
        <v>321</v>
      </c>
      <c r="N15" s="1" t="s">
        <v>321</v>
      </c>
      <c r="O15" s="1" t="s">
        <v>322</v>
      </c>
      <c r="P15" s="1" t="s">
        <v>323</v>
      </c>
      <c r="Q15" s="1" t="s">
        <v>324</v>
      </c>
      <c r="R15" s="1" t="s">
        <v>386</v>
      </c>
      <c r="S15" s="1" t="s">
        <v>326</v>
      </c>
      <c r="T15" s="1" t="s">
        <v>327</v>
      </c>
      <c r="U15" s="1" t="s">
        <v>328</v>
      </c>
    </row>
    <row r="16" s="1" customFormat="1" spans="1:21">
      <c r="A16" s="3">
        <v>18127933394</v>
      </c>
      <c r="B16" s="1" t="s">
        <v>373</v>
      </c>
      <c r="C16" s="1" t="s">
        <v>387</v>
      </c>
      <c r="D16" s="1" t="s">
        <v>352</v>
      </c>
      <c r="E16" s="1" t="s">
        <v>388</v>
      </c>
      <c r="F16" s="1" t="s">
        <v>313</v>
      </c>
      <c r="G16" s="1" t="s">
        <v>317</v>
      </c>
      <c r="H16" s="1" t="s">
        <v>318</v>
      </c>
      <c r="I16" s="1" t="s">
        <v>385</v>
      </c>
      <c r="J16" s="1" t="s">
        <v>320</v>
      </c>
      <c r="K16" s="1" t="s">
        <v>385</v>
      </c>
      <c r="L16" s="1" t="s">
        <v>385</v>
      </c>
      <c r="M16" s="1" t="s">
        <v>321</v>
      </c>
      <c r="N16" s="1" t="s">
        <v>321</v>
      </c>
      <c r="O16" s="1" t="s">
        <v>322</v>
      </c>
      <c r="P16" s="1" t="s">
        <v>323</v>
      </c>
      <c r="Q16" s="1" t="s">
        <v>324</v>
      </c>
      <c r="R16" s="1" t="s">
        <v>389</v>
      </c>
      <c r="S16" s="1" t="s">
        <v>326</v>
      </c>
      <c r="T16" s="1" t="s">
        <v>327</v>
      </c>
      <c r="U16" s="1" t="s">
        <v>328</v>
      </c>
    </row>
    <row r="17" s="1" customFormat="1" spans="1:21">
      <c r="A17" s="3">
        <v>18127648720</v>
      </c>
      <c r="B17" s="1" t="s">
        <v>373</v>
      </c>
      <c r="C17" s="1" t="s">
        <v>390</v>
      </c>
      <c r="D17" s="1" t="s">
        <v>391</v>
      </c>
      <c r="E17" s="1" t="s">
        <v>392</v>
      </c>
      <c r="F17" s="1" t="s">
        <v>313</v>
      </c>
      <c r="G17" s="1" t="s">
        <v>317</v>
      </c>
      <c r="H17" s="1" t="s">
        <v>318</v>
      </c>
      <c r="I17" s="1" t="s">
        <v>393</v>
      </c>
      <c r="J17" s="1" t="s">
        <v>320</v>
      </c>
      <c r="K17" s="1" t="s">
        <v>393</v>
      </c>
      <c r="L17" s="1" t="s">
        <v>393</v>
      </c>
      <c r="M17" s="1" t="s">
        <v>321</v>
      </c>
      <c r="N17" s="1" t="s">
        <v>321</v>
      </c>
      <c r="O17" s="1" t="s">
        <v>322</v>
      </c>
      <c r="P17" s="1" t="s">
        <v>323</v>
      </c>
      <c r="Q17" s="1" t="s">
        <v>324</v>
      </c>
      <c r="R17" s="1" t="s">
        <v>394</v>
      </c>
      <c r="S17" s="1" t="s">
        <v>326</v>
      </c>
      <c r="T17" s="1" t="s">
        <v>327</v>
      </c>
      <c r="U17" s="1" t="s">
        <v>328</v>
      </c>
    </row>
    <row r="18" s="1" customFormat="1" spans="1:21">
      <c r="A18" s="3">
        <v>18126724785</v>
      </c>
      <c r="B18" s="1" t="s">
        <v>395</v>
      </c>
      <c r="C18" s="1" t="s">
        <v>396</v>
      </c>
      <c r="D18" s="1" t="s">
        <v>397</v>
      </c>
      <c r="E18" s="1" t="s">
        <v>398</v>
      </c>
      <c r="F18" s="1" t="s">
        <v>313</v>
      </c>
      <c r="G18" s="1" t="s">
        <v>317</v>
      </c>
      <c r="H18" s="1" t="s">
        <v>318</v>
      </c>
      <c r="I18" s="1" t="s">
        <v>399</v>
      </c>
      <c r="J18" s="1" t="s">
        <v>320</v>
      </c>
      <c r="K18" s="1" t="s">
        <v>399</v>
      </c>
      <c r="L18" s="1" t="s">
        <v>399</v>
      </c>
      <c r="M18" s="1" t="s">
        <v>321</v>
      </c>
      <c r="N18" s="1" t="s">
        <v>321</v>
      </c>
      <c r="O18" s="1" t="s">
        <v>322</v>
      </c>
      <c r="P18" s="1" t="s">
        <v>323</v>
      </c>
      <c r="Q18" s="1" t="s">
        <v>324</v>
      </c>
      <c r="R18" s="1" t="s">
        <v>400</v>
      </c>
      <c r="S18" s="1" t="s">
        <v>326</v>
      </c>
      <c r="T18" s="1" t="s">
        <v>327</v>
      </c>
      <c r="U18" s="1" t="s">
        <v>328</v>
      </c>
    </row>
    <row r="19" s="1" customFormat="1" spans="1:21">
      <c r="A19" s="3">
        <v>18124706613</v>
      </c>
      <c r="B19" s="1" t="s">
        <v>395</v>
      </c>
      <c r="C19" s="1" t="s">
        <v>401</v>
      </c>
      <c r="D19" s="1" t="s">
        <v>402</v>
      </c>
      <c r="E19" s="1" t="s">
        <v>403</v>
      </c>
      <c r="F19" s="1" t="s">
        <v>313</v>
      </c>
      <c r="G19" s="1" t="s">
        <v>317</v>
      </c>
      <c r="H19" s="1" t="s">
        <v>318</v>
      </c>
      <c r="I19" s="1" t="s">
        <v>404</v>
      </c>
      <c r="J19" s="1" t="s">
        <v>320</v>
      </c>
      <c r="K19" s="1" t="s">
        <v>404</v>
      </c>
      <c r="L19" s="1" t="s">
        <v>404</v>
      </c>
      <c r="M19" s="1" t="s">
        <v>321</v>
      </c>
      <c r="N19" s="1" t="s">
        <v>321</v>
      </c>
      <c r="O19" s="1" t="s">
        <v>322</v>
      </c>
      <c r="P19" s="1" t="s">
        <v>323</v>
      </c>
      <c r="Q19" s="1" t="s">
        <v>324</v>
      </c>
      <c r="R19" s="1" t="s">
        <v>405</v>
      </c>
      <c r="S19" s="1" t="s">
        <v>326</v>
      </c>
      <c r="T19" s="1" t="s">
        <v>327</v>
      </c>
      <c r="U19" s="1" t="s">
        <v>328</v>
      </c>
    </row>
    <row r="20" s="1" customFormat="1" spans="1:21">
      <c r="A20" s="3">
        <v>18124346331</v>
      </c>
      <c r="B20" s="1" t="s">
        <v>395</v>
      </c>
      <c r="C20" s="1" t="s">
        <v>406</v>
      </c>
      <c r="D20" s="1" t="s">
        <v>407</v>
      </c>
      <c r="E20" s="1" t="s">
        <v>408</v>
      </c>
      <c r="F20" s="1" t="s">
        <v>313</v>
      </c>
      <c r="G20" s="1" t="s">
        <v>317</v>
      </c>
      <c r="H20" s="1" t="s">
        <v>318</v>
      </c>
      <c r="I20" s="1" t="s">
        <v>409</v>
      </c>
      <c r="J20" s="1" t="s">
        <v>320</v>
      </c>
      <c r="K20" s="1" t="s">
        <v>409</v>
      </c>
      <c r="L20" s="1" t="s">
        <v>409</v>
      </c>
      <c r="M20" s="1" t="s">
        <v>321</v>
      </c>
      <c r="N20" s="1" t="s">
        <v>321</v>
      </c>
      <c r="O20" s="1" t="s">
        <v>322</v>
      </c>
      <c r="P20" s="1" t="s">
        <v>323</v>
      </c>
      <c r="Q20" s="1" t="s">
        <v>324</v>
      </c>
      <c r="R20" s="1" t="s">
        <v>410</v>
      </c>
      <c r="S20" s="1" t="s">
        <v>326</v>
      </c>
      <c r="T20" s="1" t="s">
        <v>327</v>
      </c>
      <c r="U20" s="1" t="s">
        <v>328</v>
      </c>
    </row>
    <row r="21" s="1" customFormat="1" spans="1:21">
      <c r="A21" s="3">
        <v>18123012439</v>
      </c>
      <c r="B21" s="1" t="s">
        <v>395</v>
      </c>
      <c r="C21" s="1" t="s">
        <v>411</v>
      </c>
      <c r="D21" s="1" t="s">
        <v>412</v>
      </c>
      <c r="E21" s="1" t="s">
        <v>413</v>
      </c>
      <c r="F21" s="1" t="s">
        <v>373</v>
      </c>
      <c r="G21" s="1" t="s">
        <v>317</v>
      </c>
      <c r="H21" s="1" t="s">
        <v>318</v>
      </c>
      <c r="I21" s="1" t="s">
        <v>414</v>
      </c>
      <c r="J21" s="1" t="s">
        <v>320</v>
      </c>
      <c r="K21" s="1" t="s">
        <v>414</v>
      </c>
      <c r="L21" s="1" t="s">
        <v>414</v>
      </c>
      <c r="M21" s="1" t="s">
        <v>321</v>
      </c>
      <c r="N21" s="1" t="s">
        <v>321</v>
      </c>
      <c r="O21" s="1" t="s">
        <v>322</v>
      </c>
      <c r="P21" s="1" t="s">
        <v>323</v>
      </c>
      <c r="Q21" s="1" t="s">
        <v>324</v>
      </c>
      <c r="R21" s="1" t="s">
        <v>415</v>
      </c>
      <c r="S21" s="1" t="s">
        <v>326</v>
      </c>
      <c r="T21" s="1" t="s">
        <v>327</v>
      </c>
      <c r="U21" s="1" t="s">
        <v>328</v>
      </c>
    </row>
    <row r="22" s="1" customFormat="1" spans="1:21">
      <c r="A22" s="3">
        <v>18120007016</v>
      </c>
      <c r="B22" s="1" t="s">
        <v>416</v>
      </c>
      <c r="C22" s="1" t="s">
        <v>417</v>
      </c>
      <c r="D22" s="1" t="s">
        <v>407</v>
      </c>
      <c r="E22" s="1" t="s">
        <v>418</v>
      </c>
      <c r="F22" s="1" t="s">
        <v>313</v>
      </c>
      <c r="G22" s="1" t="s">
        <v>317</v>
      </c>
      <c r="H22" s="1" t="s">
        <v>318</v>
      </c>
      <c r="I22" s="1" t="s">
        <v>419</v>
      </c>
      <c r="J22" s="1" t="s">
        <v>320</v>
      </c>
      <c r="K22" s="1" t="s">
        <v>419</v>
      </c>
      <c r="L22" s="1" t="s">
        <v>419</v>
      </c>
      <c r="M22" s="1" t="s">
        <v>321</v>
      </c>
      <c r="N22" s="1" t="s">
        <v>321</v>
      </c>
      <c r="O22" s="1" t="s">
        <v>322</v>
      </c>
      <c r="P22" s="1" t="s">
        <v>323</v>
      </c>
      <c r="Q22" s="1" t="s">
        <v>324</v>
      </c>
      <c r="R22" s="1" t="s">
        <v>420</v>
      </c>
      <c r="S22" s="1" t="s">
        <v>326</v>
      </c>
      <c r="T22" s="1" t="s">
        <v>327</v>
      </c>
      <c r="U22" s="1" t="s">
        <v>328</v>
      </c>
    </row>
    <row r="23" s="1" customFormat="1" spans="1:21">
      <c r="A23" s="3">
        <v>18119963796</v>
      </c>
      <c r="B23" s="1" t="s">
        <v>416</v>
      </c>
      <c r="C23" s="1" t="s">
        <v>421</v>
      </c>
      <c r="D23" s="1" t="s">
        <v>375</v>
      </c>
      <c r="E23" s="1" t="s">
        <v>422</v>
      </c>
      <c r="F23" s="1" t="s">
        <v>313</v>
      </c>
      <c r="G23" s="1" t="s">
        <v>317</v>
      </c>
      <c r="H23" s="1" t="s">
        <v>318</v>
      </c>
      <c r="I23" s="1" t="s">
        <v>340</v>
      </c>
      <c r="J23" s="1" t="s">
        <v>320</v>
      </c>
      <c r="K23" s="1" t="s">
        <v>340</v>
      </c>
      <c r="L23" s="1" t="s">
        <v>340</v>
      </c>
      <c r="M23" s="1" t="s">
        <v>321</v>
      </c>
      <c r="N23" s="1" t="s">
        <v>321</v>
      </c>
      <c r="O23" s="1" t="s">
        <v>322</v>
      </c>
      <c r="P23" s="1" t="s">
        <v>323</v>
      </c>
      <c r="Q23" s="1" t="s">
        <v>324</v>
      </c>
      <c r="R23" s="1" t="s">
        <v>423</v>
      </c>
      <c r="S23" s="1" t="s">
        <v>326</v>
      </c>
      <c r="T23" s="1" t="s">
        <v>327</v>
      </c>
      <c r="U23" s="1" t="s">
        <v>328</v>
      </c>
    </row>
    <row r="24" s="1" customFormat="1" spans="1:21">
      <c r="A24" s="3">
        <v>18119728004</v>
      </c>
      <c r="B24" s="1" t="s">
        <v>416</v>
      </c>
      <c r="C24" s="1" t="s">
        <v>424</v>
      </c>
      <c r="D24" s="1" t="s">
        <v>425</v>
      </c>
      <c r="E24" s="1" t="s">
        <v>426</v>
      </c>
      <c r="F24" s="1" t="s">
        <v>373</v>
      </c>
      <c r="G24" s="1" t="s">
        <v>317</v>
      </c>
      <c r="H24" s="1" t="s">
        <v>318</v>
      </c>
      <c r="I24" s="1" t="s">
        <v>427</v>
      </c>
      <c r="J24" s="1" t="s">
        <v>320</v>
      </c>
      <c r="K24" s="1" t="s">
        <v>427</v>
      </c>
      <c r="L24" s="1" t="s">
        <v>427</v>
      </c>
      <c r="M24" s="1" t="s">
        <v>321</v>
      </c>
      <c r="N24" s="1" t="s">
        <v>321</v>
      </c>
      <c r="O24" s="1" t="s">
        <v>322</v>
      </c>
      <c r="P24" s="1" t="s">
        <v>323</v>
      </c>
      <c r="Q24" s="1" t="s">
        <v>324</v>
      </c>
      <c r="R24" s="1" t="s">
        <v>428</v>
      </c>
      <c r="S24" s="1" t="s">
        <v>326</v>
      </c>
      <c r="T24" s="1" t="s">
        <v>327</v>
      </c>
      <c r="U24" s="1" t="s">
        <v>328</v>
      </c>
    </row>
    <row r="25" s="1" customFormat="1" spans="1:21">
      <c r="A25" s="3">
        <v>18113682641</v>
      </c>
      <c r="B25" s="1" t="s">
        <v>429</v>
      </c>
      <c r="C25" s="1" t="s">
        <v>430</v>
      </c>
      <c r="D25" s="1" t="s">
        <v>431</v>
      </c>
      <c r="E25" s="1" t="s">
        <v>432</v>
      </c>
      <c r="F25" s="1" t="s">
        <v>416</v>
      </c>
      <c r="G25" s="1" t="s">
        <v>317</v>
      </c>
      <c r="H25" s="1" t="s">
        <v>318</v>
      </c>
      <c r="I25" s="1" t="s">
        <v>433</v>
      </c>
      <c r="J25" s="1" t="s">
        <v>320</v>
      </c>
      <c r="K25" s="1" t="s">
        <v>433</v>
      </c>
      <c r="L25" s="1" t="s">
        <v>433</v>
      </c>
      <c r="M25" s="1" t="s">
        <v>321</v>
      </c>
      <c r="N25" s="1" t="s">
        <v>321</v>
      </c>
      <c r="O25" s="1" t="s">
        <v>322</v>
      </c>
      <c r="P25" s="1" t="s">
        <v>323</v>
      </c>
      <c r="Q25" s="1" t="s">
        <v>324</v>
      </c>
      <c r="R25" s="1" t="s">
        <v>434</v>
      </c>
      <c r="S25" s="1" t="s">
        <v>326</v>
      </c>
      <c r="T25" s="1" t="s">
        <v>327</v>
      </c>
      <c r="U25" s="1" t="s">
        <v>328</v>
      </c>
    </row>
    <row r="26" s="1" customFormat="1" spans="1:21">
      <c r="A26" s="3">
        <v>18109639694</v>
      </c>
      <c r="B26" s="1" t="s">
        <v>429</v>
      </c>
      <c r="C26" s="1" t="s">
        <v>435</v>
      </c>
      <c r="D26" s="1" t="s">
        <v>391</v>
      </c>
      <c r="E26" s="1" t="s">
        <v>436</v>
      </c>
      <c r="F26" s="1" t="s">
        <v>313</v>
      </c>
      <c r="G26" s="1" t="s">
        <v>317</v>
      </c>
      <c r="H26" s="1" t="s">
        <v>318</v>
      </c>
      <c r="I26" s="1" t="s">
        <v>437</v>
      </c>
      <c r="J26" s="1" t="s">
        <v>320</v>
      </c>
      <c r="K26" s="1" t="s">
        <v>437</v>
      </c>
      <c r="L26" s="1" t="s">
        <v>437</v>
      </c>
      <c r="M26" s="1" t="s">
        <v>321</v>
      </c>
      <c r="N26" s="1" t="s">
        <v>321</v>
      </c>
      <c r="O26" s="1" t="s">
        <v>322</v>
      </c>
      <c r="P26" s="1" t="s">
        <v>323</v>
      </c>
      <c r="Q26" s="1" t="s">
        <v>324</v>
      </c>
      <c r="R26" s="1" t="s">
        <v>438</v>
      </c>
      <c r="S26" s="1" t="s">
        <v>326</v>
      </c>
      <c r="T26" s="1" t="s">
        <v>327</v>
      </c>
      <c r="U26" s="1" t="s">
        <v>328</v>
      </c>
    </row>
    <row r="27" s="1" customFormat="1" spans="1:21">
      <c r="A27" s="3">
        <v>18106984009</v>
      </c>
      <c r="B27" s="1" t="s">
        <v>429</v>
      </c>
      <c r="C27" s="1" t="s">
        <v>439</v>
      </c>
      <c r="D27" s="1" t="s">
        <v>369</v>
      </c>
      <c r="E27" s="1" t="s">
        <v>440</v>
      </c>
      <c r="F27" s="1" t="s">
        <v>313</v>
      </c>
      <c r="G27" s="1" t="s">
        <v>317</v>
      </c>
      <c r="H27" s="1" t="s">
        <v>318</v>
      </c>
      <c r="I27" s="1" t="s">
        <v>441</v>
      </c>
      <c r="J27" s="1" t="s">
        <v>320</v>
      </c>
      <c r="K27" s="1" t="s">
        <v>441</v>
      </c>
      <c r="L27" s="1" t="s">
        <v>441</v>
      </c>
      <c r="M27" s="1" t="s">
        <v>321</v>
      </c>
      <c r="N27" s="1" t="s">
        <v>321</v>
      </c>
      <c r="O27" s="1" t="s">
        <v>322</v>
      </c>
      <c r="P27" s="1" t="s">
        <v>323</v>
      </c>
      <c r="Q27" s="1" t="s">
        <v>324</v>
      </c>
      <c r="R27" s="1" t="s">
        <v>442</v>
      </c>
      <c r="S27" s="1" t="s">
        <v>326</v>
      </c>
      <c r="T27" s="1" t="s">
        <v>327</v>
      </c>
      <c r="U27" s="1" t="s">
        <v>328</v>
      </c>
    </row>
    <row r="28" s="1" customFormat="1" spans="1:21">
      <c r="A28" s="3">
        <v>18103219558</v>
      </c>
      <c r="B28" s="1" t="s">
        <v>443</v>
      </c>
      <c r="C28" s="1" t="s">
        <v>444</v>
      </c>
      <c r="D28" s="1" t="s">
        <v>445</v>
      </c>
      <c r="E28" s="1" t="s">
        <v>446</v>
      </c>
      <c r="F28" s="1" t="s">
        <v>416</v>
      </c>
      <c r="G28" s="1" t="s">
        <v>317</v>
      </c>
      <c r="H28" s="1" t="s">
        <v>318</v>
      </c>
      <c r="I28" s="1" t="s">
        <v>447</v>
      </c>
      <c r="J28" s="1" t="s">
        <v>320</v>
      </c>
      <c r="K28" s="1" t="s">
        <v>447</v>
      </c>
      <c r="L28" s="1" t="s">
        <v>447</v>
      </c>
      <c r="M28" s="1" t="s">
        <v>321</v>
      </c>
      <c r="N28" s="1" t="s">
        <v>321</v>
      </c>
      <c r="O28" s="1" t="s">
        <v>322</v>
      </c>
      <c r="P28" s="1" t="s">
        <v>323</v>
      </c>
      <c r="Q28" s="1" t="s">
        <v>324</v>
      </c>
      <c r="R28" s="1" t="s">
        <v>448</v>
      </c>
      <c r="S28" s="1" t="s">
        <v>326</v>
      </c>
      <c r="T28" s="1" t="s">
        <v>327</v>
      </c>
      <c r="U28" s="1" t="s">
        <v>328</v>
      </c>
    </row>
    <row r="29" s="1" customFormat="1" spans="1:21">
      <c r="A29" s="3">
        <v>18098106771</v>
      </c>
      <c r="B29" s="1" t="s">
        <v>449</v>
      </c>
      <c r="C29" s="1" t="s">
        <v>450</v>
      </c>
      <c r="D29" s="1" t="s">
        <v>451</v>
      </c>
      <c r="E29" s="1" t="s">
        <v>452</v>
      </c>
      <c r="F29" s="1" t="s">
        <v>373</v>
      </c>
      <c r="G29" s="1" t="s">
        <v>317</v>
      </c>
      <c r="H29" s="1" t="s">
        <v>318</v>
      </c>
      <c r="I29" s="1" t="s">
        <v>453</v>
      </c>
      <c r="J29" s="1" t="s">
        <v>320</v>
      </c>
      <c r="K29" s="1" t="s">
        <v>453</v>
      </c>
      <c r="L29" s="1" t="s">
        <v>453</v>
      </c>
      <c r="M29" s="1" t="s">
        <v>321</v>
      </c>
      <c r="N29" s="1" t="s">
        <v>321</v>
      </c>
      <c r="O29" s="1" t="s">
        <v>322</v>
      </c>
      <c r="P29" s="1" t="s">
        <v>323</v>
      </c>
      <c r="Q29" s="1" t="s">
        <v>324</v>
      </c>
      <c r="R29" s="1" t="s">
        <v>454</v>
      </c>
      <c r="S29" s="1" t="s">
        <v>326</v>
      </c>
      <c r="T29" s="1" t="s">
        <v>327</v>
      </c>
      <c r="U29" s="1" t="s">
        <v>328</v>
      </c>
    </row>
    <row r="30" s="1" customFormat="1" spans="1:21">
      <c r="A30" s="3">
        <v>18097825785</v>
      </c>
      <c r="B30" s="1" t="s">
        <v>449</v>
      </c>
      <c r="C30" s="1" t="s">
        <v>455</v>
      </c>
      <c r="D30" s="1" t="s">
        <v>315</v>
      </c>
      <c r="E30" s="1" t="s">
        <v>456</v>
      </c>
      <c r="F30" s="1" t="s">
        <v>373</v>
      </c>
      <c r="G30" s="1" t="s">
        <v>317</v>
      </c>
      <c r="H30" s="1" t="s">
        <v>318</v>
      </c>
      <c r="I30" s="1" t="s">
        <v>457</v>
      </c>
      <c r="J30" s="1" t="s">
        <v>320</v>
      </c>
      <c r="K30" s="1" t="s">
        <v>457</v>
      </c>
      <c r="L30" s="1" t="s">
        <v>457</v>
      </c>
      <c r="M30" s="1" t="s">
        <v>321</v>
      </c>
      <c r="N30" s="1" t="s">
        <v>321</v>
      </c>
      <c r="O30" s="1" t="s">
        <v>322</v>
      </c>
      <c r="P30" s="1" t="s">
        <v>323</v>
      </c>
      <c r="Q30" s="1" t="s">
        <v>324</v>
      </c>
      <c r="R30" s="1" t="s">
        <v>458</v>
      </c>
      <c r="S30" s="1" t="s">
        <v>326</v>
      </c>
      <c r="T30" s="1" t="s">
        <v>327</v>
      </c>
      <c r="U30" s="1" t="s">
        <v>328</v>
      </c>
    </row>
    <row r="31" s="1" customFormat="1" spans="1:21">
      <c r="A31" s="3">
        <v>18097657080</v>
      </c>
      <c r="B31" s="1" t="s">
        <v>449</v>
      </c>
      <c r="C31" s="1" t="s">
        <v>459</v>
      </c>
      <c r="D31" s="1" t="s">
        <v>445</v>
      </c>
      <c r="E31" s="1" t="s">
        <v>460</v>
      </c>
      <c r="F31" s="1" t="s">
        <v>313</v>
      </c>
      <c r="G31" s="1" t="s">
        <v>317</v>
      </c>
      <c r="H31" s="1" t="s">
        <v>318</v>
      </c>
      <c r="I31" s="1" t="s">
        <v>461</v>
      </c>
      <c r="J31" s="1" t="s">
        <v>320</v>
      </c>
      <c r="K31" s="1" t="s">
        <v>461</v>
      </c>
      <c r="L31" s="1" t="s">
        <v>461</v>
      </c>
      <c r="M31" s="1" t="s">
        <v>321</v>
      </c>
      <c r="N31" s="1" t="s">
        <v>321</v>
      </c>
      <c r="O31" s="1" t="s">
        <v>322</v>
      </c>
      <c r="P31" s="1" t="s">
        <v>323</v>
      </c>
      <c r="Q31" s="1" t="s">
        <v>324</v>
      </c>
      <c r="R31" s="1" t="s">
        <v>462</v>
      </c>
      <c r="S31" s="1" t="s">
        <v>326</v>
      </c>
      <c r="T31" s="1" t="s">
        <v>327</v>
      </c>
      <c r="U31" s="1" t="s">
        <v>328</v>
      </c>
    </row>
    <row r="32" s="1" customFormat="1" spans="1:21">
      <c r="A32" s="3">
        <v>18094010129</v>
      </c>
      <c r="B32" s="1" t="s">
        <v>449</v>
      </c>
      <c r="C32" s="1" t="s">
        <v>463</v>
      </c>
      <c r="D32" s="1" t="s">
        <v>451</v>
      </c>
      <c r="E32" s="1" t="s">
        <v>464</v>
      </c>
      <c r="F32" s="1" t="s">
        <v>373</v>
      </c>
      <c r="G32" s="1" t="s">
        <v>317</v>
      </c>
      <c r="H32" s="1" t="s">
        <v>318</v>
      </c>
      <c r="I32" s="1" t="s">
        <v>465</v>
      </c>
      <c r="J32" s="1" t="s">
        <v>320</v>
      </c>
      <c r="K32" s="1" t="s">
        <v>465</v>
      </c>
      <c r="L32" s="1" t="s">
        <v>465</v>
      </c>
      <c r="M32" s="1" t="s">
        <v>321</v>
      </c>
      <c r="N32" s="1" t="s">
        <v>321</v>
      </c>
      <c r="O32" s="1" t="s">
        <v>322</v>
      </c>
      <c r="P32" s="1" t="s">
        <v>323</v>
      </c>
      <c r="Q32" s="1" t="s">
        <v>324</v>
      </c>
      <c r="R32" s="1" t="s">
        <v>466</v>
      </c>
      <c r="S32" s="1" t="s">
        <v>326</v>
      </c>
      <c r="T32" s="1" t="s">
        <v>327</v>
      </c>
      <c r="U32" s="1" t="s">
        <v>328</v>
      </c>
    </row>
    <row r="33" s="1" customFormat="1" spans="1:21">
      <c r="A33" s="3">
        <v>18093098723</v>
      </c>
      <c r="B33" s="1" t="s">
        <v>449</v>
      </c>
      <c r="C33" s="1" t="s">
        <v>467</v>
      </c>
      <c r="D33" s="1" t="s">
        <v>445</v>
      </c>
      <c r="E33" s="1" t="s">
        <v>468</v>
      </c>
      <c r="F33" s="1" t="s">
        <v>395</v>
      </c>
      <c r="G33" s="1" t="s">
        <v>317</v>
      </c>
      <c r="H33" s="1" t="s">
        <v>318</v>
      </c>
      <c r="I33" s="1" t="s">
        <v>469</v>
      </c>
      <c r="J33" s="1" t="s">
        <v>320</v>
      </c>
      <c r="K33" s="1" t="s">
        <v>469</v>
      </c>
      <c r="L33" s="1" t="s">
        <v>469</v>
      </c>
      <c r="M33" s="1" t="s">
        <v>321</v>
      </c>
      <c r="N33" s="1" t="s">
        <v>321</v>
      </c>
      <c r="O33" s="1" t="s">
        <v>322</v>
      </c>
      <c r="P33" s="1" t="s">
        <v>323</v>
      </c>
      <c r="Q33" s="1" t="s">
        <v>324</v>
      </c>
      <c r="R33" s="1" t="s">
        <v>470</v>
      </c>
      <c r="S33" s="1" t="s">
        <v>326</v>
      </c>
      <c r="T33" s="1" t="s">
        <v>327</v>
      </c>
      <c r="U33" s="1" t="s">
        <v>328</v>
      </c>
    </row>
    <row r="34" s="1" customFormat="1" spans="1:21">
      <c r="A34" s="3">
        <v>18085589722</v>
      </c>
      <c r="B34" s="1" t="s">
        <v>471</v>
      </c>
      <c r="C34" s="1" t="s">
        <v>472</v>
      </c>
      <c r="D34" s="1" t="s">
        <v>379</v>
      </c>
      <c r="E34" s="1" t="s">
        <v>473</v>
      </c>
      <c r="F34" s="1" t="s">
        <v>313</v>
      </c>
      <c r="G34" s="1" t="s">
        <v>317</v>
      </c>
      <c r="H34" s="1" t="s">
        <v>318</v>
      </c>
      <c r="I34" s="1" t="s">
        <v>474</v>
      </c>
      <c r="J34" s="1" t="s">
        <v>320</v>
      </c>
      <c r="K34" s="1" t="s">
        <v>474</v>
      </c>
      <c r="L34" s="1" t="s">
        <v>474</v>
      </c>
      <c r="M34" s="1" t="s">
        <v>321</v>
      </c>
      <c r="N34" s="1" t="s">
        <v>321</v>
      </c>
      <c r="O34" s="1" t="s">
        <v>322</v>
      </c>
      <c r="P34" s="1" t="s">
        <v>323</v>
      </c>
      <c r="Q34" s="1" t="s">
        <v>324</v>
      </c>
      <c r="R34" s="1" t="s">
        <v>475</v>
      </c>
      <c r="S34" s="1" t="s">
        <v>326</v>
      </c>
      <c r="T34" s="1" t="s">
        <v>327</v>
      </c>
      <c r="U34" s="1" t="s">
        <v>328</v>
      </c>
    </row>
    <row r="35" s="1" customFormat="1" spans="1:21">
      <c r="A35" s="3">
        <v>18080736725</v>
      </c>
      <c r="B35" s="1" t="s">
        <v>476</v>
      </c>
      <c r="C35" s="1" t="s">
        <v>477</v>
      </c>
      <c r="D35" s="1" t="s">
        <v>478</v>
      </c>
      <c r="E35" s="1" t="s">
        <v>479</v>
      </c>
      <c r="F35" s="1" t="s">
        <v>395</v>
      </c>
      <c r="G35" s="1" t="s">
        <v>317</v>
      </c>
      <c r="H35" s="1" t="s">
        <v>318</v>
      </c>
      <c r="I35" s="1" t="s">
        <v>480</v>
      </c>
      <c r="J35" s="1" t="s">
        <v>320</v>
      </c>
      <c r="K35" s="1" t="s">
        <v>480</v>
      </c>
      <c r="L35" s="1" t="s">
        <v>480</v>
      </c>
      <c r="M35" s="1" t="s">
        <v>321</v>
      </c>
      <c r="N35" s="1" t="s">
        <v>321</v>
      </c>
      <c r="O35" s="1" t="s">
        <v>322</v>
      </c>
      <c r="P35" s="1" t="s">
        <v>323</v>
      </c>
      <c r="Q35" s="1" t="s">
        <v>324</v>
      </c>
      <c r="R35" s="1" t="s">
        <v>481</v>
      </c>
      <c r="S35" s="1" t="s">
        <v>326</v>
      </c>
      <c r="T35" s="1" t="s">
        <v>327</v>
      </c>
      <c r="U35" s="1" t="s">
        <v>328</v>
      </c>
    </row>
    <row r="36" s="1" customFormat="1" spans="1:21">
      <c r="A36" s="3">
        <v>18076315647</v>
      </c>
      <c r="B36" s="1" t="s">
        <v>482</v>
      </c>
      <c r="C36" s="1" t="s">
        <v>483</v>
      </c>
      <c r="D36" s="1" t="s">
        <v>484</v>
      </c>
      <c r="E36" s="1" t="s">
        <v>485</v>
      </c>
      <c r="F36" s="1" t="s">
        <v>313</v>
      </c>
      <c r="G36" s="1" t="s">
        <v>317</v>
      </c>
      <c r="H36" s="1" t="s">
        <v>318</v>
      </c>
      <c r="I36" s="1" t="s">
        <v>486</v>
      </c>
      <c r="J36" s="1" t="s">
        <v>320</v>
      </c>
      <c r="K36" s="1" t="s">
        <v>486</v>
      </c>
      <c r="L36" s="1" t="s">
        <v>486</v>
      </c>
      <c r="M36" s="1" t="s">
        <v>321</v>
      </c>
      <c r="N36" s="1" t="s">
        <v>321</v>
      </c>
      <c r="O36" s="1" t="s">
        <v>322</v>
      </c>
      <c r="P36" s="1" t="s">
        <v>323</v>
      </c>
      <c r="Q36" s="1" t="s">
        <v>324</v>
      </c>
      <c r="R36" s="1" t="s">
        <v>487</v>
      </c>
      <c r="S36" s="1" t="s">
        <v>326</v>
      </c>
      <c r="T36" s="1" t="s">
        <v>327</v>
      </c>
      <c r="U36" s="1" t="s">
        <v>328</v>
      </c>
    </row>
    <row r="37" s="1" customFormat="1" spans="1:21">
      <c r="A37" s="3">
        <v>18075561382</v>
      </c>
      <c r="B37" s="1" t="s">
        <v>482</v>
      </c>
      <c r="C37" s="1" t="s">
        <v>488</v>
      </c>
      <c r="D37" s="1" t="s">
        <v>397</v>
      </c>
      <c r="E37" s="1" t="s">
        <v>489</v>
      </c>
      <c r="F37" s="1" t="s">
        <v>313</v>
      </c>
      <c r="G37" s="1" t="s">
        <v>317</v>
      </c>
      <c r="H37" s="1" t="s">
        <v>318</v>
      </c>
      <c r="I37" s="1" t="s">
        <v>399</v>
      </c>
      <c r="J37" s="1" t="s">
        <v>320</v>
      </c>
      <c r="K37" s="1" t="s">
        <v>399</v>
      </c>
      <c r="L37" s="1" t="s">
        <v>399</v>
      </c>
      <c r="M37" s="1" t="s">
        <v>321</v>
      </c>
      <c r="N37" s="1" t="s">
        <v>321</v>
      </c>
      <c r="O37" s="1" t="s">
        <v>322</v>
      </c>
      <c r="P37" s="1" t="s">
        <v>323</v>
      </c>
      <c r="Q37" s="1" t="s">
        <v>324</v>
      </c>
      <c r="R37" s="1" t="s">
        <v>490</v>
      </c>
      <c r="S37" s="1" t="s">
        <v>326</v>
      </c>
      <c r="T37" s="1" t="s">
        <v>327</v>
      </c>
      <c r="U37" s="1" t="s">
        <v>328</v>
      </c>
    </row>
    <row r="38" s="1" customFormat="1" spans="1:21">
      <c r="A38" s="3">
        <v>18072068930</v>
      </c>
      <c r="B38" s="1" t="s">
        <v>482</v>
      </c>
      <c r="C38" s="1" t="s">
        <v>491</v>
      </c>
      <c r="D38" s="1" t="s">
        <v>492</v>
      </c>
      <c r="E38" s="1" t="s">
        <v>493</v>
      </c>
      <c r="F38" s="1" t="s">
        <v>373</v>
      </c>
      <c r="G38" s="1" t="s">
        <v>317</v>
      </c>
      <c r="H38" s="1" t="s">
        <v>318</v>
      </c>
      <c r="I38" s="1" t="s">
        <v>494</v>
      </c>
      <c r="J38" s="1" t="s">
        <v>320</v>
      </c>
      <c r="K38" s="1" t="s">
        <v>494</v>
      </c>
      <c r="L38" s="1" t="s">
        <v>494</v>
      </c>
      <c r="M38" s="1" t="s">
        <v>321</v>
      </c>
      <c r="N38" s="1" t="s">
        <v>321</v>
      </c>
      <c r="O38" s="1" t="s">
        <v>322</v>
      </c>
      <c r="P38" s="1" t="s">
        <v>323</v>
      </c>
      <c r="Q38" s="1" t="s">
        <v>324</v>
      </c>
      <c r="R38" s="1" t="s">
        <v>495</v>
      </c>
      <c r="S38" s="1" t="s">
        <v>326</v>
      </c>
      <c r="T38" s="1" t="s">
        <v>327</v>
      </c>
      <c r="U38" s="1" t="s">
        <v>328</v>
      </c>
    </row>
    <row r="39" s="1" customFormat="1" spans="1:21">
      <c r="A39" s="3">
        <v>18069269320</v>
      </c>
      <c r="B39" s="1" t="s">
        <v>496</v>
      </c>
      <c r="C39" s="1" t="s">
        <v>497</v>
      </c>
      <c r="D39" s="1" t="s">
        <v>492</v>
      </c>
      <c r="E39" s="1" t="s">
        <v>498</v>
      </c>
      <c r="F39" s="1" t="s">
        <v>395</v>
      </c>
      <c r="G39" s="1" t="s">
        <v>317</v>
      </c>
      <c r="H39" s="1" t="s">
        <v>318</v>
      </c>
      <c r="I39" s="1" t="s">
        <v>499</v>
      </c>
      <c r="J39" s="1" t="s">
        <v>320</v>
      </c>
      <c r="K39" s="1" t="s">
        <v>499</v>
      </c>
      <c r="L39" s="1" t="s">
        <v>499</v>
      </c>
      <c r="M39" s="1" t="s">
        <v>321</v>
      </c>
      <c r="N39" s="1" t="s">
        <v>321</v>
      </c>
      <c r="O39" s="1" t="s">
        <v>322</v>
      </c>
      <c r="P39" s="1" t="s">
        <v>323</v>
      </c>
      <c r="Q39" s="1" t="s">
        <v>324</v>
      </c>
      <c r="R39" s="1" t="s">
        <v>500</v>
      </c>
      <c r="S39" s="1" t="s">
        <v>326</v>
      </c>
      <c r="T39" s="1" t="s">
        <v>327</v>
      </c>
      <c r="U39" s="1" t="s">
        <v>328</v>
      </c>
    </row>
    <row r="40" s="1" customFormat="1" spans="1:21">
      <c r="A40" s="3">
        <v>18069237425</v>
      </c>
      <c r="B40" s="1" t="s">
        <v>496</v>
      </c>
      <c r="C40" s="1" t="s">
        <v>501</v>
      </c>
      <c r="D40" s="1" t="s">
        <v>502</v>
      </c>
      <c r="E40" s="1" t="s">
        <v>503</v>
      </c>
      <c r="F40" s="1" t="s">
        <v>373</v>
      </c>
      <c r="G40" s="1" t="s">
        <v>317</v>
      </c>
      <c r="H40" s="1" t="s">
        <v>318</v>
      </c>
      <c r="I40" s="1" t="s">
        <v>504</v>
      </c>
      <c r="J40" s="1" t="s">
        <v>320</v>
      </c>
      <c r="K40" s="1" t="s">
        <v>504</v>
      </c>
      <c r="L40" s="1" t="s">
        <v>504</v>
      </c>
      <c r="M40" s="1" t="s">
        <v>321</v>
      </c>
      <c r="N40" s="1" t="s">
        <v>321</v>
      </c>
      <c r="O40" s="1" t="s">
        <v>322</v>
      </c>
      <c r="P40" s="1" t="s">
        <v>323</v>
      </c>
      <c r="Q40" s="1" t="s">
        <v>324</v>
      </c>
      <c r="R40" s="1" t="s">
        <v>505</v>
      </c>
      <c r="S40" s="1" t="s">
        <v>326</v>
      </c>
      <c r="T40" s="1" t="s">
        <v>327</v>
      </c>
      <c r="U40" s="1" t="s">
        <v>328</v>
      </c>
    </row>
    <row r="41" s="1" customFormat="1" spans="1:21">
      <c r="A41" s="3">
        <v>18059574442</v>
      </c>
      <c r="B41" s="1" t="s">
        <v>506</v>
      </c>
      <c r="C41" s="1" t="s">
        <v>507</v>
      </c>
      <c r="D41" s="1" t="s">
        <v>508</v>
      </c>
      <c r="E41" s="1" t="s">
        <v>509</v>
      </c>
      <c r="F41" s="1" t="s">
        <v>373</v>
      </c>
      <c r="G41" s="1" t="s">
        <v>317</v>
      </c>
      <c r="H41" s="1" t="s">
        <v>318</v>
      </c>
      <c r="I41" s="1" t="s">
        <v>510</v>
      </c>
      <c r="J41" s="1" t="s">
        <v>320</v>
      </c>
      <c r="K41" s="1" t="s">
        <v>510</v>
      </c>
      <c r="L41" s="1" t="s">
        <v>510</v>
      </c>
      <c r="M41" s="1" t="s">
        <v>321</v>
      </c>
      <c r="N41" s="1" t="s">
        <v>321</v>
      </c>
      <c r="O41" s="1" t="s">
        <v>322</v>
      </c>
      <c r="P41" s="1" t="s">
        <v>323</v>
      </c>
      <c r="Q41" s="1" t="s">
        <v>324</v>
      </c>
      <c r="R41" s="1" t="s">
        <v>511</v>
      </c>
      <c r="S41" s="1" t="s">
        <v>326</v>
      </c>
      <c r="T41" s="1" t="s">
        <v>327</v>
      </c>
      <c r="U41" s="1" t="s">
        <v>328</v>
      </c>
    </row>
    <row r="42" s="1" customFormat="1" spans="1:21">
      <c r="A42" s="3">
        <v>18041602261</v>
      </c>
      <c r="B42" s="1" t="s">
        <v>512</v>
      </c>
      <c r="C42" s="1" t="s">
        <v>513</v>
      </c>
      <c r="D42" s="1" t="s">
        <v>315</v>
      </c>
      <c r="E42" s="1" t="s">
        <v>514</v>
      </c>
      <c r="F42" s="1" t="s">
        <v>313</v>
      </c>
      <c r="G42" s="1" t="s">
        <v>317</v>
      </c>
      <c r="H42" s="1" t="s">
        <v>318</v>
      </c>
      <c r="I42" s="1" t="s">
        <v>515</v>
      </c>
      <c r="J42" s="1" t="s">
        <v>320</v>
      </c>
      <c r="K42" s="1" t="s">
        <v>515</v>
      </c>
      <c r="L42" s="1" t="s">
        <v>515</v>
      </c>
      <c r="M42" s="1" t="s">
        <v>321</v>
      </c>
      <c r="N42" s="1" t="s">
        <v>321</v>
      </c>
      <c r="O42" s="1" t="s">
        <v>322</v>
      </c>
      <c r="P42" s="1" t="s">
        <v>323</v>
      </c>
      <c r="Q42" s="1" t="s">
        <v>324</v>
      </c>
      <c r="R42" s="1" t="s">
        <v>516</v>
      </c>
      <c r="S42" s="1" t="s">
        <v>326</v>
      </c>
      <c r="T42" s="1" t="s">
        <v>327</v>
      </c>
      <c r="U42" s="1" t="s">
        <v>328</v>
      </c>
    </row>
    <row r="43" s="1" customFormat="1" spans="1:21">
      <c r="A43" s="3">
        <v>18004843332</v>
      </c>
      <c r="B43" s="1" t="s">
        <v>517</v>
      </c>
      <c r="C43" s="1" t="s">
        <v>518</v>
      </c>
      <c r="D43" s="1" t="s">
        <v>519</v>
      </c>
      <c r="E43" s="1" t="s">
        <v>520</v>
      </c>
      <c r="F43" s="1" t="s">
        <v>313</v>
      </c>
      <c r="G43" s="1" t="s">
        <v>317</v>
      </c>
      <c r="H43" s="1" t="s">
        <v>318</v>
      </c>
      <c r="I43" s="1" t="s">
        <v>521</v>
      </c>
      <c r="J43" s="1" t="s">
        <v>320</v>
      </c>
      <c r="K43" s="1" t="s">
        <v>521</v>
      </c>
      <c r="L43" s="1" t="s">
        <v>521</v>
      </c>
      <c r="M43" s="1" t="s">
        <v>321</v>
      </c>
      <c r="N43" s="1" t="s">
        <v>321</v>
      </c>
      <c r="O43" s="1" t="s">
        <v>322</v>
      </c>
      <c r="P43" s="1" t="s">
        <v>323</v>
      </c>
      <c r="Q43" s="1" t="s">
        <v>324</v>
      </c>
      <c r="R43" s="1" t="s">
        <v>522</v>
      </c>
      <c r="S43" s="1" t="s">
        <v>326</v>
      </c>
      <c r="T43" s="1" t="s">
        <v>327</v>
      </c>
      <c r="U43" s="1" t="s">
        <v>328</v>
      </c>
    </row>
    <row r="44" s="1" customFormat="1" spans="1:21">
      <c r="A44" s="3">
        <v>18000628058</v>
      </c>
      <c r="B44" s="1" t="s">
        <v>523</v>
      </c>
      <c r="C44" s="1" t="s">
        <v>524</v>
      </c>
      <c r="D44" s="1" t="s">
        <v>525</v>
      </c>
      <c r="E44" s="1" t="s">
        <v>526</v>
      </c>
      <c r="F44" s="1" t="s">
        <v>313</v>
      </c>
      <c r="G44" s="1" t="s">
        <v>317</v>
      </c>
      <c r="H44" s="1" t="s">
        <v>318</v>
      </c>
      <c r="I44" s="1" t="s">
        <v>527</v>
      </c>
      <c r="J44" s="1" t="s">
        <v>320</v>
      </c>
      <c r="K44" s="1" t="s">
        <v>527</v>
      </c>
      <c r="L44" s="1" t="s">
        <v>527</v>
      </c>
      <c r="M44" s="1" t="s">
        <v>321</v>
      </c>
      <c r="N44" s="1" t="s">
        <v>321</v>
      </c>
      <c r="O44" s="1" t="s">
        <v>322</v>
      </c>
      <c r="P44" s="1" t="s">
        <v>323</v>
      </c>
      <c r="Q44" s="1" t="s">
        <v>324</v>
      </c>
      <c r="R44" s="1" t="s">
        <v>528</v>
      </c>
      <c r="S44" s="1" t="s">
        <v>326</v>
      </c>
      <c r="T44" s="1" t="s">
        <v>327</v>
      </c>
      <c r="U44" s="1" t="s">
        <v>328</v>
      </c>
    </row>
    <row r="45" s="1" customFormat="1" spans="1:21">
      <c r="A45" s="3">
        <v>17949983309</v>
      </c>
      <c r="B45" s="1" t="s">
        <v>529</v>
      </c>
      <c r="C45" s="1" t="s">
        <v>530</v>
      </c>
      <c r="D45" s="1" t="s">
        <v>531</v>
      </c>
      <c r="E45" s="1" t="s">
        <v>532</v>
      </c>
      <c r="F45" s="1" t="s">
        <v>373</v>
      </c>
      <c r="G45" s="1" t="s">
        <v>317</v>
      </c>
      <c r="H45" s="1" t="s">
        <v>318</v>
      </c>
      <c r="I45" s="1" t="s">
        <v>533</v>
      </c>
      <c r="J45" s="1" t="s">
        <v>320</v>
      </c>
      <c r="K45" s="1" t="s">
        <v>533</v>
      </c>
      <c r="L45" s="1" t="s">
        <v>533</v>
      </c>
      <c r="M45" s="1" t="s">
        <v>321</v>
      </c>
      <c r="N45" s="1" t="s">
        <v>321</v>
      </c>
      <c r="O45" s="1" t="s">
        <v>322</v>
      </c>
      <c r="P45" s="1" t="s">
        <v>323</v>
      </c>
      <c r="Q45" s="1" t="s">
        <v>324</v>
      </c>
      <c r="R45" s="1" t="s">
        <v>534</v>
      </c>
      <c r="S45" s="1" t="s">
        <v>326</v>
      </c>
      <c r="T45" s="1" t="s">
        <v>327</v>
      </c>
      <c r="U45" s="1" t="s">
        <v>328</v>
      </c>
    </row>
    <row r="46" s="1" customFormat="1" spans="1:21">
      <c r="A46" s="3">
        <v>17921458801</v>
      </c>
      <c r="B46" s="1" t="s">
        <v>535</v>
      </c>
      <c r="C46" s="1" t="s">
        <v>536</v>
      </c>
      <c r="D46" s="1" t="s">
        <v>537</v>
      </c>
      <c r="E46" s="1" t="s">
        <v>538</v>
      </c>
      <c r="F46" s="1" t="s">
        <v>395</v>
      </c>
      <c r="G46" s="1" t="s">
        <v>317</v>
      </c>
      <c r="H46" s="1" t="s">
        <v>318</v>
      </c>
      <c r="I46" s="1" t="s">
        <v>539</v>
      </c>
      <c r="J46" s="1" t="s">
        <v>320</v>
      </c>
      <c r="K46" s="1" t="s">
        <v>539</v>
      </c>
      <c r="L46" s="1" t="s">
        <v>539</v>
      </c>
      <c r="M46" s="1" t="s">
        <v>321</v>
      </c>
      <c r="N46" s="1" t="s">
        <v>321</v>
      </c>
      <c r="O46" s="1" t="s">
        <v>322</v>
      </c>
      <c r="P46" s="1" t="s">
        <v>323</v>
      </c>
      <c r="Q46" s="1" t="s">
        <v>324</v>
      </c>
      <c r="R46" s="1" t="s">
        <v>540</v>
      </c>
      <c r="S46" s="1" t="s">
        <v>326</v>
      </c>
      <c r="T46" s="1" t="s">
        <v>327</v>
      </c>
      <c r="U46" s="1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2022-06-21T02:09:33Z</dcterms:created>
  <dcterms:modified xsi:type="dcterms:W3CDTF">2022-06-21T02:20:14Z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37F99813B18F405B970D464832C76140</vt:lpwstr>
  </property>
  <property fmtid="{D5CDD505-2E9C-101B-9397-08002B2CF9AE}" pid="3" name="KSOProductBuildVer">
    <vt:lpwstr>2052-11.1.0.11830</vt:lpwstr>
  </property>
</Properties>
</file>