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</definedName>
  </definedNames>
  <calcPr calcId="144525"/>
</workbook>
</file>

<file path=xl/sharedStrings.xml><?xml version="1.0" encoding="utf-8"?>
<sst xmlns="http://schemas.openxmlformats.org/spreadsheetml/2006/main" count="1066" uniqueCount="411">
  <si>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</si>
  <si>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</si>
  <si>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</si>
  <si>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</si>
  <si>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</si>
  <si>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</si>
  <si>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</si>
  <si>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</si>
  <si>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</si>
  <si>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</si>
  <si>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</si>
  <si>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</si>
  <si>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</si>
  <si>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</si>
  <si>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</si>
  <si>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</si>
  <si>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</si>
  <si>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</si>
  <si>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</si>
  <si>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</si>
  <si>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</si>
  <si>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</si>
  <si>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</si>
  <si>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</si>
  <si>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</si>
  <si>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17843830454	</t>
  </si>
  <si>
    <t>Ctrip</t>
  </si>
  <si>
    <t>正常</t>
  </si>
  <si>
    <t>[米科诺斯]波尔图米科诺斯酒店(Porto Mykonos)(91907604)</t>
  </si>
  <si>
    <t>经典海景标准房&lt;2人入住&gt;&lt;不退款&gt;&lt;早餐&gt;</t>
  </si>
  <si>
    <t>HKD</t>
  </si>
  <si>
    <t>LEUNG/HAU CHUNG JACK</t>
  </si>
  <si>
    <t>CA13030220621HKD</t>
  </si>
  <si>
    <t>未提现</t>
  </si>
  <si>
    <t>携程开票</t>
  </si>
  <si>
    <t xml:space="preserve">	</t>
  </si>
  <si>
    <t xml:space="preserve">119395	</t>
  </si>
  <si>
    <t xml:space="preserve">17862116867	</t>
  </si>
  <si>
    <t>[阿利坎特]欧洲之星光明之城酒店(Eurostars Lucentum)(55505287)</t>
  </si>
  <si>
    <t>客房&lt;2人入住&gt;&lt;不退款&gt;</t>
  </si>
  <si>
    <t>MONODDEFROIDEVILLE/MARGUERITE GABRIELLE</t>
  </si>
  <si>
    <t xml:space="preserve">39367633	</t>
  </si>
  <si>
    <t xml:space="preserve">17895120901	</t>
  </si>
  <si>
    <t>[null](92027800)</t>
  </si>
  <si>
    <t xml:space="preserve">17940343244	</t>
  </si>
  <si>
    <t>[里约热内卢]佩斯塔纳大西洋海滨酒店(Pestana Rio Atlantica)(55612032)</t>
  </si>
  <si>
    <t>套房&lt;2人入住&gt;&lt;不退款&gt;</t>
  </si>
  <si>
    <t>santos/janio de paula</t>
  </si>
  <si>
    <t xml:space="preserve">17977720516	</t>
  </si>
  <si>
    <t>[尼斯]维尔尼斯诺富特尼斯中心酒店(Novotel Nice Centre Vieux Nice)(55478436)</t>
  </si>
  <si>
    <t>经典大床房&lt;2人入住&gt;&lt;不退款&gt;</t>
  </si>
  <si>
    <t>BREIL/Alexandre</t>
  </si>
  <si>
    <t xml:space="preserve">2560948	</t>
  </si>
  <si>
    <t xml:space="preserve">902222	</t>
  </si>
  <si>
    <t xml:space="preserve">17992292513	</t>
  </si>
  <si>
    <t>[拉斯维加斯]拉斯维加斯康士登酒店(The Cosmopolitan of Las Vegas)(55346196)</t>
  </si>
  <si>
    <t>城景两张大号床房&lt;2人入住&gt;&lt;不退款&gt;</t>
  </si>
  <si>
    <t>Lisker/Callan</t>
  </si>
  <si>
    <t xml:space="preserve">18017702014	</t>
  </si>
  <si>
    <t>[柏林]阿玛诺市中心大酒店(Hotel Amano Grand Central)(55822301)</t>
  </si>
  <si>
    <t>一间卧室标准房&lt;不退款&gt;&lt;2人入住&gt;</t>
  </si>
  <si>
    <t>yoon/soyoon,yoon/soyoon</t>
  </si>
  <si>
    <t xml:space="preserve">110401003	</t>
  </si>
  <si>
    <t xml:space="preserve">18025513245	</t>
  </si>
  <si>
    <t>[维也纳]维也纳圣马克思宜必思快捷酒店(Ibis Budget Wien Sankt Marx)(55403019)</t>
  </si>
  <si>
    <t>大床房&lt;2人入住&gt;&lt;不退款&gt;</t>
  </si>
  <si>
    <t>SAIBI/Djelloul,SAIBI/Linda</t>
  </si>
  <si>
    <t xml:space="preserve">3706WFF600	</t>
  </si>
  <si>
    <t xml:space="preserve">18034875949	</t>
  </si>
  <si>
    <t>[坎昆]万丽坎昆度假村 &amp; 码头(Renaissance Cancun Resort &amp; Marina)(55884407)</t>
  </si>
  <si>
    <t>码头景2张双人床房带阳台&lt;不退款&gt;&lt;2人入住&gt;</t>
  </si>
  <si>
    <t>SON/JINJU</t>
  </si>
  <si>
    <t xml:space="preserve">98372406	</t>
  </si>
  <si>
    <t xml:space="preserve">18047112947	</t>
  </si>
  <si>
    <t>[莱比锡]维也纳之家简单莱比锡酒店(Vienna House Easy Leipzig)(55757288)</t>
  </si>
  <si>
    <t>Easy客房&lt;不退款&gt;&lt;2人入住&gt;</t>
  </si>
  <si>
    <t>Leeser/Thom</t>
  </si>
  <si>
    <t xml:space="preserve">79634SE048562	</t>
  </si>
  <si>
    <t xml:space="preserve">18050559502	</t>
  </si>
  <si>
    <t>[慕尼黑]爱密蒂亚维塔斯酒店(Hotel Vitalis by AMEDIA)(60467500)</t>
  </si>
  <si>
    <t>标准双床房&lt;2人入住&gt;&lt;不退款&gt;</t>
  </si>
  <si>
    <t>Fuchs/Joachim</t>
  </si>
  <si>
    <t xml:space="preserve">18071519883	</t>
  </si>
  <si>
    <t>[比萨]金兹卡别墅酒店(Hotel Villa Kinzica)(55652963)</t>
  </si>
  <si>
    <t>双人床房&lt;2人入住&gt;&lt;不退款&gt;</t>
  </si>
  <si>
    <t>Yu/Jin</t>
  </si>
  <si>
    <t xml:space="preserve">18081189832	</t>
  </si>
  <si>
    <t>[柏林]柏林镜塔精选酒店(Select Hotel Spiegelturm Berlin)(55639692)</t>
  </si>
  <si>
    <t>大床房&lt;不退款&gt;&lt;2人入住&gt;</t>
  </si>
  <si>
    <t>Opiolla/Julia,Hambach Rodriguez/Lorena</t>
  </si>
  <si>
    <t xml:space="preserve">EXPEDIA_1956770173	</t>
  </si>
  <si>
    <t xml:space="preserve">18092642192	</t>
  </si>
  <si>
    <t>[纽约]庞德时代酒店(Pod Times Square)(55757306)</t>
  </si>
  <si>
    <t>全庞德房&lt;不退款&gt;&lt;2人入住&gt;</t>
  </si>
  <si>
    <t>Lee/Seoyoung</t>
  </si>
  <si>
    <t xml:space="preserve">139304019	</t>
  </si>
  <si>
    <t xml:space="preserve">18093983781	</t>
  </si>
  <si>
    <t>[塔林]弗热姆北欧酒店(Nordic Hotel Forum)(55254282)</t>
  </si>
  <si>
    <t>豪华双人房, 1 张特大床和 1 张沙发床&lt;2人入住&gt;&lt;不退款&gt;&lt;早餐&gt;</t>
  </si>
  <si>
    <t>HUANG/YICUN</t>
  </si>
  <si>
    <t xml:space="preserve">1561417	</t>
  </si>
  <si>
    <t xml:space="preserve">18113380780	</t>
  </si>
  <si>
    <t>[纽约]梅德酒店(Made Hotel)(94363761)</t>
  </si>
  <si>
    <t>标准特大号床间&lt;2人入住&gt;&lt;不退款&gt;</t>
  </si>
  <si>
    <t>WANG/XINYING,DENG/HAIJING</t>
  </si>
  <si>
    <t xml:space="preserve">139318318	</t>
  </si>
  <si>
    <t xml:space="preserve">18114252948	</t>
  </si>
  <si>
    <t>[苏黎世]苏黎世城西宜必思快捷酒店(Ibis Budget Zurich City West)(55337305)</t>
  </si>
  <si>
    <t>双人房&lt;2人入住&gt;&lt;不退款&gt;</t>
  </si>
  <si>
    <t>Gazzaniga/gianluca</t>
  </si>
  <si>
    <t xml:space="preserve">2589639	</t>
  </si>
  <si>
    <t xml:space="preserve">3184WFG634	</t>
  </si>
  <si>
    <t xml:space="preserve">18120914820	</t>
  </si>
  <si>
    <t>[null](90386979)</t>
  </si>
  <si>
    <t xml:space="preserve">18123308085	</t>
  </si>
  <si>
    <t>[三宝垄]古玛雅大厦酒店(Gumaya Tower Hotel)(55426791)</t>
  </si>
  <si>
    <t>一间卧室豪华客房&lt;2人入住&gt;&lt;不退款&gt;&lt;早餐&gt;</t>
  </si>
  <si>
    <t>TANG/YUXIAO</t>
  </si>
  <si>
    <t xml:space="preserve">18125329309	</t>
  </si>
  <si>
    <t>[新加坡]新加坡诺怡酒店 (Staycation Approved)(Naumi Hotel Singapore (Staycation Approved))(56140558)</t>
  </si>
  <si>
    <t>加布里埃房&lt;2人入住&gt;&lt;不退款&gt;</t>
  </si>
  <si>
    <t>Koh/Timothy</t>
  </si>
  <si>
    <t xml:space="preserve">EXP-1960242109	</t>
  </si>
  <si>
    <t xml:space="preserve">18131199409	</t>
  </si>
  <si>
    <t>[哥本哈根]梅费尔酒店(Hotel Mayfair)(55346036)</t>
  </si>
  <si>
    <t>标准双床房&lt;不退款&gt;&lt;2人入住&gt;</t>
  </si>
  <si>
    <t>Jacobsen/Jacob Buus</t>
  </si>
  <si>
    <t xml:space="preserve">2592949	</t>
  </si>
  <si>
    <t xml:space="preserve">65228	</t>
  </si>
  <si>
    <t xml:space="preserve">18133713189	</t>
  </si>
  <si>
    <t>[Atasehir]城市 161 号阁楼酒店(Cityloft 161)(91808073)</t>
  </si>
  <si>
    <t>海景一间卧室客房&lt;2人入住&gt;&lt;不退款&gt;</t>
  </si>
  <si>
    <t>BOZDOGAN/YUSUF IZZETTIN</t>
  </si>
  <si>
    <t xml:space="preserve">649717963	</t>
  </si>
  <si>
    <t xml:space="preserve">18136079875	</t>
  </si>
  <si>
    <t>[布拉德福德]布拉德福德康铂酒店(HOTEL CAMPANILE BRADFORD)(80332993)</t>
  </si>
  <si>
    <t>标准大床房&lt;2人入住&gt;&lt;不退款&gt;</t>
  </si>
  <si>
    <t>Waga/Malgorzata</t>
  </si>
  <si>
    <t xml:space="preserve">34377UC004386	</t>
  </si>
  <si>
    <t xml:space="preserve">18136807683	</t>
  </si>
  <si>
    <t>[米兰]米兰展会克利马酒店(Klima Hotel Milano Fiere)(55733425)</t>
  </si>
  <si>
    <t>双床房&lt;2人入住&gt;&lt;不退款&gt;</t>
  </si>
  <si>
    <t>ZHANG/YUTIAN</t>
  </si>
  <si>
    <t xml:space="preserve">Acknowledged	</t>
  </si>
  <si>
    <t xml:space="preserve">18136894430	</t>
  </si>
  <si>
    <t>Ali/Kashef</t>
  </si>
  <si>
    <t xml:space="preserve">34377UC004389	</t>
  </si>
  <si>
    <t xml:space="preserve">18136940941	</t>
  </si>
  <si>
    <t>[斯图加特]斯图加特雷佳诺富姆酒店(Novum Hotel Rega Stuttgart)(55519568)</t>
  </si>
  <si>
    <t>Becker/Felix</t>
  </si>
  <si>
    <t xml:space="preserve">EXPEDIA_1961361958	</t>
  </si>
  <si>
    <t xml:space="preserve">18137191639	</t>
  </si>
  <si>
    <t>[兰贝斯区]贝尔格雷夫酒店(Belgrave Hotel)(55822073)</t>
  </si>
  <si>
    <t>标准双人房&lt;2人入住&gt;&lt;不退款&gt;</t>
  </si>
  <si>
    <t>Akinola/Joshua</t>
  </si>
  <si>
    <t xml:space="preserve">18138169167	</t>
  </si>
  <si>
    <t>[大阪]机器人酒店大阪难波(Henn na Hotel Osaka Namba)(55439672)</t>
  </si>
  <si>
    <t>WANG/AIJIA,PEI/YUE</t>
  </si>
  <si>
    <t xml:space="preserve">20220617481401603	</t>
  </si>
  <si>
    <t xml:space="preserve">18140963677	</t>
  </si>
  <si>
    <t>[金边]幸运星 2 号酒店(Lucky Star 2 Hotel)(55426624)</t>
  </si>
  <si>
    <t>高级房&lt;2人入住&gt;&lt;不退款&gt;</t>
  </si>
  <si>
    <t>Li/Xiao jian</t>
  </si>
  <si>
    <t xml:space="preserve">18141009587	</t>
  </si>
  <si>
    <t>[戛纳]基里亚德戛纳曼德利尔酒店(Kyriad Hotel Cannes Mandelieu)(55547047)</t>
  </si>
  <si>
    <t>Benderradj/Amel</t>
  </si>
  <si>
    <t xml:space="preserve">1961470262	</t>
  </si>
  <si>
    <t xml:space="preserve">18141068185	</t>
  </si>
  <si>
    <t>[巴生]班莫别墅酒店(Panmour Villa Hotel)(94359933)</t>
  </si>
  <si>
    <t>高级客房1张大床&lt;2人入住&gt;&lt;不退款&gt;</t>
  </si>
  <si>
    <t>OMAR/MOHD YAHYA RIZAN BIN</t>
  </si>
  <si>
    <t xml:space="preserve">18141238593	</t>
  </si>
  <si>
    <t>[迪拜]迪拜克里克喜来登酒店(Sheraton Dubai Creek Hotel &amp; Towers)(55281001)</t>
  </si>
  <si>
    <t>精致套房&lt;2人入住&gt;&lt;不退款&gt;&lt;早餐&gt;</t>
  </si>
  <si>
    <t>zhou/guiping</t>
  </si>
  <si>
    <t>取消</t>
  </si>
  <si>
    <t>，</t>
  </si>
  <si>
    <t xml:space="preserve"> 55381 HKD</t>
  </si>
  <si>
    <t>A220621105430481</t>
  </si>
  <si>
    <t>总计：55381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</si>
  <si>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</si>
  <si>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</si>
  <si>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</si>
  <si>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</si>
  <si>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</si>
  <si>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</si>
  <si>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</si>
  <si>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</si>
  <si>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</si>
  <si>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</si>
  <si>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</si>
  <si>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</si>
  <si>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</si>
  <si>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</si>
  <si>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</si>
  <si>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</si>
  <si>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</si>
  <si>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</si>
  <si>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2022-06-17</t>
  </si>
  <si>
    <t>2594232</t>
  </si>
  <si>
    <t>班莫别墅酒店</t>
  </si>
  <si>
    <t>OMAR MOHD YAHYA RIZAN BIN</t>
  </si>
  <si>
    <t>2022-06-18</t>
  </si>
  <si>
    <t>退房日周结</t>
  </si>
  <si>
    <t>122.38</t>
  </si>
  <si>
    <t>143.00</t>
  </si>
  <si>
    <t>0</t>
  </si>
  <si>
    <t>0.00</t>
  </si>
  <si>
    <t>携程汇智国际直连</t>
  </si>
  <si>
    <t>925</t>
  </si>
  <si>
    <t>2022-06-17 17:55:33</t>
  </si>
  <si>
    <t>否</t>
  </si>
  <si>
    <t>汇智国际旅游发展有限公司</t>
  </si>
  <si>
    <t>直连</t>
  </si>
  <si>
    <t>2594222</t>
  </si>
  <si>
    <t>基里亚德戛纳曼德利尔酒店</t>
  </si>
  <si>
    <t>Benderradj Amel</t>
  </si>
  <si>
    <t>558.84</t>
  </si>
  <si>
    <t>653.00</t>
  </si>
  <si>
    <t>2022-06-17 17:51:10</t>
  </si>
  <si>
    <t>2594203</t>
  </si>
  <si>
    <t>幸运星2号酒店</t>
  </si>
  <si>
    <t>Li Xiao jian</t>
  </si>
  <si>
    <t>120.67</t>
  </si>
  <si>
    <t>141.00</t>
  </si>
  <si>
    <t>2022-06-17 17:37:35</t>
  </si>
  <si>
    <t>2593993</t>
  </si>
  <si>
    <t>大阪西心斋桥怪奇酒店</t>
  </si>
  <si>
    <t>WANG AIJIA,PEI YUE</t>
  </si>
  <si>
    <t>324.35</t>
  </si>
  <si>
    <t>379.00</t>
  </si>
  <si>
    <t>2022-06-17 16:01:31</t>
  </si>
  <si>
    <t>2593811</t>
  </si>
  <si>
    <t>贝尔格雷夫酒店</t>
  </si>
  <si>
    <t>Akinola Joshua</t>
  </si>
  <si>
    <t>710.31</t>
  </si>
  <si>
    <t>830.00</t>
  </si>
  <si>
    <t>2022-06-17 11:57:57</t>
  </si>
  <si>
    <t>2593755</t>
  </si>
  <si>
    <t>斯图加特雷佳诺富姆酒店</t>
  </si>
  <si>
    <t>Becker Felix</t>
  </si>
  <si>
    <t>465.56</t>
  </si>
  <si>
    <t>544.00</t>
  </si>
  <si>
    <t>2022-06-17 11:31:55</t>
  </si>
  <si>
    <t>2593747</t>
  </si>
  <si>
    <t>CAMPANILE BRADFORD</t>
  </si>
  <si>
    <t>Ali Kashef</t>
  </si>
  <si>
    <t>423.62</t>
  </si>
  <si>
    <t>495.00</t>
  </si>
  <si>
    <t>2022-06-17 11:05:36</t>
  </si>
  <si>
    <t>2593718</t>
  </si>
  <si>
    <t>米兰展会克利马酒店</t>
  </si>
  <si>
    <t>ZHANG YUTIAN</t>
  </si>
  <si>
    <t>616.18</t>
  </si>
  <si>
    <t>720.00</t>
  </si>
  <si>
    <t>2022-06-17 10:37:39</t>
  </si>
  <si>
    <t>2593546</t>
  </si>
  <si>
    <t>Waga Malgorzata</t>
  </si>
  <si>
    <t>375.70</t>
  </si>
  <si>
    <t>439.00</t>
  </si>
  <si>
    <t>2022-06-17 06:40:06</t>
  </si>
  <si>
    <t>2022-06-16</t>
  </si>
  <si>
    <t>2593384</t>
  </si>
  <si>
    <t>城市 161 号阁楼酒店</t>
  </si>
  <si>
    <t>BOZDOGAN YUSUF IZZETTIN</t>
  </si>
  <si>
    <t>412.27</t>
  </si>
  <si>
    <t>481.00</t>
  </si>
  <si>
    <t>2022-06-16 23:33:02</t>
  </si>
  <si>
    <t>2592949</t>
  </si>
  <si>
    <t>第一梅费尔酒店</t>
  </si>
  <si>
    <t>Jacobsen Jacob Buus</t>
  </si>
  <si>
    <t>1432.21</t>
  </si>
  <si>
    <t>1671.00</t>
  </si>
  <si>
    <t>2022-06-16 16:09:30</t>
  </si>
  <si>
    <t>2022-06-15</t>
  </si>
  <si>
    <t>2591743</t>
  </si>
  <si>
    <t>新加坡诺怡酒店</t>
  </si>
  <si>
    <t>Koh Timothy</t>
  </si>
  <si>
    <t>3162.83</t>
  </si>
  <si>
    <t>3676.00</t>
  </si>
  <si>
    <t>2022-06-15 18:22:17</t>
  </si>
  <si>
    <t>2591284</t>
  </si>
  <si>
    <t>古玛雅大厦酒店</t>
  </si>
  <si>
    <t>TANG YUXIAO</t>
  </si>
  <si>
    <t>548.94</t>
  </si>
  <si>
    <t>638.00</t>
  </si>
  <si>
    <t>2022-06-15 11:47:15</t>
  </si>
  <si>
    <t>2590866</t>
  </si>
  <si>
    <t>威尼斯酒店</t>
  </si>
  <si>
    <t>sampath kumar pradeep</t>
  </si>
  <si>
    <t>622.36</t>
  </si>
  <si>
    <t>722.00</t>
  </si>
  <si>
    <t>2022-06-15 00:57:25</t>
  </si>
  <si>
    <t>2022-06-14</t>
  </si>
  <si>
    <t>2589639</t>
  </si>
  <si>
    <t>苏黎世城西宜必思快捷酒店</t>
  </si>
  <si>
    <t>Gazzaniga gianluca</t>
  </si>
  <si>
    <t>907.69</t>
  </si>
  <si>
    <t>1053.00</t>
  </si>
  <si>
    <t>2022-06-14 03:08:27</t>
  </si>
  <si>
    <t>2022-06-13</t>
  </si>
  <si>
    <t>2589390</t>
  </si>
  <si>
    <t>梅德酒店</t>
  </si>
  <si>
    <t>WANG XINYING,DENG HAIJING</t>
  </si>
  <si>
    <t>2726.14</t>
  </si>
  <si>
    <t>3184.00</t>
  </si>
  <si>
    <t>2022-06-13 21:41:05</t>
  </si>
  <si>
    <t>2022-06-11</t>
  </si>
  <si>
    <t>2586437</t>
  </si>
  <si>
    <t>弗热姆北欧酒店</t>
  </si>
  <si>
    <t>HUANG YICUN</t>
  </si>
  <si>
    <t>1633.63</t>
  </si>
  <si>
    <t>1908.00</t>
  </si>
  <si>
    <t>2022-06-11 16:44:53</t>
  </si>
  <si>
    <t>2585941</t>
  </si>
  <si>
    <t>庞德时代酒店</t>
  </si>
  <si>
    <t>Lee Seoyoung</t>
  </si>
  <si>
    <t>7203.21</t>
  </si>
  <si>
    <t>8413.00</t>
  </si>
  <si>
    <t>2022-06-11 11:42:59</t>
  </si>
  <si>
    <t>2022-06-09</t>
  </si>
  <si>
    <t>2582933</t>
  </si>
  <si>
    <t>柏林斯皮格尔腾精选酒店</t>
  </si>
  <si>
    <t>Opiolla Julia,Hambach Rodriguez Lorena</t>
  </si>
  <si>
    <t>1709.16</t>
  </si>
  <si>
    <t>2003.00</t>
  </si>
  <si>
    <t>2022-06-09 18:40:27</t>
  </si>
  <si>
    <t>2022-06-08</t>
  </si>
  <si>
    <t>2580676</t>
  </si>
  <si>
    <t>金兹卡别墅酒店</t>
  </si>
  <si>
    <t>Yu Jin</t>
  </si>
  <si>
    <t>492.28</t>
  </si>
  <si>
    <t>578.00</t>
  </si>
  <si>
    <t>2022-06-08 06:52:21</t>
  </si>
  <si>
    <t>2022-06-04</t>
  </si>
  <si>
    <t>2576439</t>
  </si>
  <si>
    <t>慕尼黑爱密蒂亚维塔斯酒店</t>
  </si>
  <si>
    <t>Fuchs Joachim</t>
  </si>
  <si>
    <t>355.55</t>
  </si>
  <si>
    <t>418.00</t>
  </si>
  <si>
    <t>2022-06-04 13:55:25</t>
  </si>
  <si>
    <t>2022-06-03</t>
  </si>
  <si>
    <t>2575634</t>
  </si>
  <si>
    <t>维也纳之家简单莱比锡酒店</t>
  </si>
  <si>
    <t>Leeser Thom</t>
  </si>
  <si>
    <t>711.02</t>
  </si>
  <si>
    <t>836.00</t>
  </si>
  <si>
    <t>2022-06-03 20:04:51</t>
  </si>
  <si>
    <t>2022-06-01</t>
  </si>
  <si>
    <t>2572675</t>
  </si>
  <si>
    <t>万丽坎昆度假村 &amp; 码头</t>
  </si>
  <si>
    <t>SON JINJU</t>
  </si>
  <si>
    <t>5527.13</t>
  </si>
  <si>
    <t>6488.00</t>
  </si>
  <si>
    <t>2022-06-01 19:16:47</t>
  </si>
  <si>
    <t>2022-05-31</t>
  </si>
  <si>
    <t>2570199</t>
  </si>
  <si>
    <t>维也纳圣马克思宜必思快捷酒店</t>
  </si>
  <si>
    <t>SAIBI Djelloul,SAIBI Linda</t>
  </si>
  <si>
    <t>980.28</t>
  </si>
  <si>
    <t>1153.00</t>
  </si>
  <si>
    <t>2022-05-31 01:48:39</t>
  </si>
  <si>
    <t>2022-05-29</t>
  </si>
  <si>
    <t>2568151</t>
  </si>
  <si>
    <t>阿玛诺市中心大酒店</t>
  </si>
  <si>
    <t>yoon soyoon,yoon soyoon</t>
  </si>
  <si>
    <t>3014.23</t>
  </si>
  <si>
    <t>3525.00</t>
  </si>
  <si>
    <t>2022-05-29 16:32:28</t>
  </si>
  <si>
    <t>2022-05-25</t>
  </si>
  <si>
    <t>2563491</t>
  </si>
  <si>
    <t>拉斯维加斯大都会酒店</t>
  </si>
  <si>
    <t>Lisker Callan</t>
  </si>
  <si>
    <t>2508.20</t>
  </si>
  <si>
    <t>2955.00</t>
  </si>
  <si>
    <t>2022-05-25 13:54:19</t>
  </si>
  <si>
    <t>2022-05-23</t>
  </si>
  <si>
    <t>2560948</t>
  </si>
  <si>
    <t>维尔尼斯诺富特尼斯中心酒店</t>
  </si>
  <si>
    <t>BREIL Alexandre</t>
  </si>
  <si>
    <t>992.93</t>
  </si>
  <si>
    <t>1162.00</t>
  </si>
  <si>
    <t>2022-05-23 07:04:34</t>
  </si>
  <si>
    <t>2022-05-16</t>
  </si>
  <si>
    <t>2552791</t>
  </si>
  <si>
    <t>佩斯塔纳大西洋海滨酒店</t>
  </si>
  <si>
    <t>santos janio de paula</t>
  </si>
  <si>
    <t>1287.62</t>
  </si>
  <si>
    <t>1486.00</t>
  </si>
  <si>
    <t>2022-05-16 06:34:50</t>
  </si>
  <si>
    <t>2022-05-05</t>
  </si>
  <si>
    <t>2538695</t>
  </si>
  <si>
    <t>格尔恩洛亚休闲俱乐部酒店</t>
  </si>
  <si>
    <t>Nugent Deirdre</t>
  </si>
  <si>
    <t>933.24</t>
  </si>
  <si>
    <t>1106.00</t>
  </si>
  <si>
    <t>2022-05-05 18:49:44</t>
  </si>
  <si>
    <t>2022-04-28</t>
  </si>
  <si>
    <t>2528539</t>
  </si>
  <si>
    <t>欧洲之星光明之城酒店</t>
  </si>
  <si>
    <t>MONODDEFROIDEVILLE MARGUERITE GABRIELLE</t>
  </si>
  <si>
    <t>2463.13</t>
  </si>
  <si>
    <t>2940.00</t>
  </si>
  <si>
    <t>2022-04-28 20:56:57</t>
  </si>
  <si>
    <t>2022-04-25</t>
  </si>
  <si>
    <t>2523640</t>
  </si>
  <si>
    <t>波尔图米科诺斯酒店</t>
  </si>
  <si>
    <t>LEUNG HAU CHUNG JACK</t>
  </si>
  <si>
    <t>3850.17</t>
  </si>
  <si>
    <t>4641.00</t>
  </si>
  <si>
    <t>2022-04-25 03:42:34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</si>
</sst>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44727</v>
      </c>
      <c r="G2" s="6">
        <v>44730</v>
      </c>
      <c r="H2" s="4">
        <v>1</v>
      </c>
      <c r="I2" s="4">
        <v>3</v>
      </c>
      <c r="J2" s="4">
        <v>3</v>
      </c>
      <c r="K2" s="4" t="s">
        <v>30</v>
      </c>
      <c r="L2" s="4">
        <v>4641</v>
      </c>
      <c r="M2" s="4">
        <v>4641</v>
      </c>
      <c r="N2" s="4" t="s">
        <v>31</v>
      </c>
      <c r="O2" s="4" t="s">
        <v>32</v>
      </c>
      <c r="P2" s="4" t="s">
        <v>33</v>
      </c>
      <c r="Q2" s="4">
        <v>0</v>
      </c>
      <c r="R2" s="7">
        <v>44676</v>
      </c>
      <c r="S2" s="6">
        <v>44733</v>
      </c>
      <c r="T2" s="4" t="s">
        <v>34</v>
      </c>
      <c r="U2" s="4">
        <v>4641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44725</v>
      </c>
      <c r="G3" s="6">
        <v>44730</v>
      </c>
      <c r="H3" s="4">
        <v>1</v>
      </c>
      <c r="I3" s="4">
        <v>5</v>
      </c>
      <c r="J3" s="4">
        <v>5</v>
      </c>
      <c r="K3" s="4" t="s">
        <v>30</v>
      </c>
      <c r="L3" s="4">
        <v>2940</v>
      </c>
      <c r="M3" s="4">
        <v>2940</v>
      </c>
      <c r="N3" s="4" t="s">
        <v>40</v>
      </c>
      <c r="O3" s="4" t="s">
        <v>32</v>
      </c>
      <c r="P3" s="4" t="s">
        <v>33</v>
      </c>
      <c r="Q3" s="4">
        <v>0</v>
      </c>
      <c r="R3" s="7">
        <v>44679</v>
      </c>
      <c r="S3" s="6">
        <v>44733</v>
      </c>
      <c r="T3" s="4" t="s">
        <v>34</v>
      </c>
      <c r="U3" s="4">
        <v>2940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/>
      <c r="F4" s="6">
        <v>44729</v>
      </c>
      <c r="G4" s="6">
        <v>44730</v>
      </c>
      <c r="H4" s="4">
        <v>0</v>
      </c>
      <c r="I4" s="4">
        <v>1</v>
      </c>
      <c r="J4" s="4">
        <v>0</v>
      </c>
      <c r="K4" s="4" t="s">
        <v>30</v>
      </c>
      <c r="L4" s="4">
        <v>1106</v>
      </c>
      <c r="M4" s="4">
        <v>1106</v>
      </c>
      <c r="N4" s="4"/>
      <c r="O4" s="4" t="s">
        <v>32</v>
      </c>
      <c r="P4" s="4" t="s">
        <v>33</v>
      </c>
      <c r="Q4" s="4">
        <v>0</v>
      </c>
      <c r="R4" s="7">
        <v>44686</v>
      </c>
      <c r="S4" s="6">
        <v>44733</v>
      </c>
      <c r="T4" s="4" t="s">
        <v>34</v>
      </c>
      <c r="U4" s="4">
        <v>1106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44728</v>
      </c>
      <c r="G5" s="6">
        <v>44730</v>
      </c>
      <c r="H5" s="4">
        <v>1</v>
      </c>
      <c r="I5" s="4">
        <v>2</v>
      </c>
      <c r="J5" s="4">
        <v>2</v>
      </c>
      <c r="K5" s="4" t="s">
        <v>30</v>
      </c>
      <c r="L5" s="4">
        <v>1486</v>
      </c>
      <c r="M5" s="4">
        <v>1486</v>
      </c>
      <c r="N5" s="4" t="s">
        <v>47</v>
      </c>
      <c r="O5" s="4" t="s">
        <v>32</v>
      </c>
      <c r="P5" s="4" t="s">
        <v>33</v>
      </c>
      <c r="Q5" s="4">
        <v>0</v>
      </c>
      <c r="R5" s="7">
        <v>44697</v>
      </c>
      <c r="S5" s="6">
        <v>44733</v>
      </c>
      <c r="T5" s="4" t="s">
        <v>34</v>
      </c>
      <c r="U5" s="4">
        <v>1486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44729</v>
      </c>
      <c r="G6" s="6">
        <v>44730</v>
      </c>
      <c r="H6" s="4">
        <v>1</v>
      </c>
      <c r="I6" s="4">
        <v>1</v>
      </c>
      <c r="J6" s="4">
        <v>1</v>
      </c>
      <c r="K6" s="4" t="s">
        <v>30</v>
      </c>
      <c r="L6" s="4">
        <v>1162</v>
      </c>
      <c r="M6" s="4">
        <v>1162</v>
      </c>
      <c r="N6" s="4" t="s">
        <v>51</v>
      </c>
      <c r="O6" s="4" t="s">
        <v>32</v>
      </c>
      <c r="P6" s="4" t="s">
        <v>33</v>
      </c>
      <c r="Q6" s="4">
        <v>0</v>
      </c>
      <c r="R6" s="7">
        <v>44704</v>
      </c>
      <c r="S6" s="6">
        <v>44733</v>
      </c>
      <c r="T6" s="4" t="s">
        <v>34</v>
      </c>
      <c r="U6" s="4">
        <v>1162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44729</v>
      </c>
      <c r="G7" s="6">
        <v>44730</v>
      </c>
      <c r="H7" s="4">
        <v>1</v>
      </c>
      <c r="I7" s="4">
        <v>1</v>
      </c>
      <c r="J7" s="4">
        <v>1</v>
      </c>
      <c r="K7" s="4" t="s">
        <v>30</v>
      </c>
      <c r="L7" s="4">
        <v>2955</v>
      </c>
      <c r="M7" s="4">
        <v>2955</v>
      </c>
      <c r="N7" s="4" t="s">
        <v>57</v>
      </c>
      <c r="O7" s="4" t="s">
        <v>32</v>
      </c>
      <c r="P7" s="4" t="s">
        <v>33</v>
      </c>
      <c r="Q7" s="4">
        <v>0</v>
      </c>
      <c r="R7" s="7">
        <v>44706</v>
      </c>
      <c r="S7" s="6">
        <v>44733</v>
      </c>
      <c r="T7" s="4" t="s">
        <v>34</v>
      </c>
      <c r="U7" s="4">
        <v>2955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44727</v>
      </c>
      <c r="G8" s="6">
        <v>44730</v>
      </c>
      <c r="H8" s="4">
        <v>1</v>
      </c>
      <c r="I8" s="4">
        <v>3</v>
      </c>
      <c r="J8" s="4">
        <v>3</v>
      </c>
      <c r="K8" s="4" t="s">
        <v>30</v>
      </c>
      <c r="L8" s="4">
        <v>3525</v>
      </c>
      <c r="M8" s="4">
        <v>3525</v>
      </c>
      <c r="N8" s="4" t="s">
        <v>61</v>
      </c>
      <c r="O8" s="4" t="s">
        <v>32</v>
      </c>
      <c r="P8" s="4" t="s">
        <v>33</v>
      </c>
      <c r="Q8" s="4">
        <v>0</v>
      </c>
      <c r="R8" s="7">
        <v>44710</v>
      </c>
      <c r="S8" s="6">
        <v>44733</v>
      </c>
      <c r="T8" s="4" t="s">
        <v>34</v>
      </c>
      <c r="U8" s="4">
        <v>3525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44728</v>
      </c>
      <c r="G9" s="6">
        <v>44730</v>
      </c>
      <c r="H9" s="4">
        <v>1</v>
      </c>
      <c r="I9" s="4">
        <v>2</v>
      </c>
      <c r="J9" s="4">
        <v>2</v>
      </c>
      <c r="K9" s="4" t="s">
        <v>30</v>
      </c>
      <c r="L9" s="4">
        <v>1153</v>
      </c>
      <c r="M9" s="4">
        <v>1153</v>
      </c>
      <c r="N9" s="4" t="s">
        <v>66</v>
      </c>
      <c r="O9" s="4" t="s">
        <v>32</v>
      </c>
      <c r="P9" s="4" t="s">
        <v>33</v>
      </c>
      <c r="Q9" s="4">
        <v>0</v>
      </c>
      <c r="R9" s="7">
        <v>44712</v>
      </c>
      <c r="S9" s="6">
        <v>44733</v>
      </c>
      <c r="T9" s="4" t="s">
        <v>34</v>
      </c>
      <c r="U9" s="4">
        <v>1153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44726</v>
      </c>
      <c r="G10" s="6">
        <v>44730</v>
      </c>
      <c r="H10" s="4">
        <v>1</v>
      </c>
      <c r="I10" s="4">
        <v>4</v>
      </c>
      <c r="J10" s="4">
        <v>4</v>
      </c>
      <c r="K10" s="4" t="s">
        <v>30</v>
      </c>
      <c r="L10" s="4">
        <v>6488</v>
      </c>
      <c r="M10" s="4">
        <v>6488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44713</v>
      </c>
      <c r="S10" s="6">
        <v>44733</v>
      </c>
      <c r="T10" s="4" t="s">
        <v>34</v>
      </c>
      <c r="U10" s="4">
        <v>6488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44729</v>
      </c>
      <c r="G11" s="6">
        <v>44730</v>
      </c>
      <c r="H11" s="4">
        <v>1</v>
      </c>
      <c r="I11" s="4">
        <v>1</v>
      </c>
      <c r="J11" s="4">
        <v>1</v>
      </c>
      <c r="K11" s="4" t="s">
        <v>30</v>
      </c>
      <c r="L11" s="4">
        <v>836</v>
      </c>
      <c r="M11" s="4">
        <v>836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44715</v>
      </c>
      <c r="S11" s="6">
        <v>44733</v>
      </c>
      <c r="T11" s="4" t="s">
        <v>34</v>
      </c>
      <c r="U11" s="4">
        <v>836</v>
      </c>
      <c r="V11" s="4">
        <v>0</v>
      </c>
      <c r="W11" s="4">
        <v>0</v>
      </c>
      <c r="X11" s="4" t="s">
        <v>35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44729</v>
      </c>
      <c r="G12" s="6">
        <v>44730</v>
      </c>
      <c r="H12" s="4">
        <v>1</v>
      </c>
      <c r="I12" s="4">
        <v>1</v>
      </c>
      <c r="J12" s="4">
        <v>1</v>
      </c>
      <c r="K12" s="4" t="s">
        <v>30</v>
      </c>
      <c r="L12" s="4">
        <v>418</v>
      </c>
      <c r="M12" s="4">
        <v>418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44716</v>
      </c>
      <c r="S12" s="6">
        <v>44733</v>
      </c>
      <c r="T12" s="4" t="s">
        <v>34</v>
      </c>
      <c r="U12" s="4">
        <v>418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44729</v>
      </c>
      <c r="G13" s="6">
        <v>44730</v>
      </c>
      <c r="H13" s="4">
        <v>1</v>
      </c>
      <c r="I13" s="4">
        <v>1</v>
      </c>
      <c r="J13" s="4">
        <v>1</v>
      </c>
      <c r="K13" s="4" t="s">
        <v>30</v>
      </c>
      <c r="L13" s="4">
        <v>578</v>
      </c>
      <c r="M13" s="4">
        <v>578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44720</v>
      </c>
      <c r="S13" s="6">
        <v>44733</v>
      </c>
      <c r="T13" s="4" t="s">
        <v>34</v>
      </c>
      <c r="U13" s="4">
        <v>578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44728</v>
      </c>
      <c r="G14" s="6">
        <v>44730</v>
      </c>
      <c r="H14" s="4">
        <v>1</v>
      </c>
      <c r="I14" s="4">
        <v>2</v>
      </c>
      <c r="J14" s="4">
        <v>2</v>
      </c>
      <c r="K14" s="4" t="s">
        <v>30</v>
      </c>
      <c r="L14" s="4">
        <v>2003</v>
      </c>
      <c r="M14" s="4">
        <v>2003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44721</v>
      </c>
      <c r="S14" s="6">
        <v>44733</v>
      </c>
      <c r="T14" s="4" t="s">
        <v>34</v>
      </c>
      <c r="U14" s="4">
        <v>2003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44726</v>
      </c>
      <c r="G15" s="6">
        <v>44730</v>
      </c>
      <c r="H15" s="4">
        <v>1</v>
      </c>
      <c r="I15" s="4">
        <v>4</v>
      </c>
      <c r="J15" s="4">
        <v>4</v>
      </c>
      <c r="K15" s="4" t="s">
        <v>30</v>
      </c>
      <c r="L15" s="4">
        <v>8413</v>
      </c>
      <c r="M15" s="4">
        <v>8413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44723</v>
      </c>
      <c r="S15" s="6">
        <v>44733</v>
      </c>
      <c r="T15" s="4" t="s">
        <v>34</v>
      </c>
      <c r="U15" s="4">
        <v>8413</v>
      </c>
      <c r="V15" s="4">
        <v>0</v>
      </c>
      <c r="W15" s="4">
        <v>0</v>
      </c>
      <c r="X15" s="4" t="s">
        <v>35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44729</v>
      </c>
      <c r="G16" s="6">
        <v>44730</v>
      </c>
      <c r="H16" s="4">
        <v>1</v>
      </c>
      <c r="I16" s="4">
        <v>1</v>
      </c>
      <c r="J16" s="4">
        <v>1</v>
      </c>
      <c r="K16" s="4" t="s">
        <v>30</v>
      </c>
      <c r="L16" s="4">
        <v>1908</v>
      </c>
      <c r="M16" s="4">
        <v>1908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44723</v>
      </c>
      <c r="S16" s="6">
        <v>44733</v>
      </c>
      <c r="T16" s="4" t="s">
        <v>34</v>
      </c>
      <c r="U16" s="4">
        <v>1908</v>
      </c>
      <c r="V16" s="4">
        <v>0</v>
      </c>
      <c r="W16" s="4">
        <v>0</v>
      </c>
      <c r="X16" s="4" t="s">
        <v>35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44729</v>
      </c>
      <c r="G17" s="6">
        <v>44730</v>
      </c>
      <c r="H17" s="4">
        <v>1</v>
      </c>
      <c r="I17" s="4">
        <v>1</v>
      </c>
      <c r="J17" s="4">
        <v>1</v>
      </c>
      <c r="K17" s="4" t="s">
        <v>30</v>
      </c>
      <c r="L17" s="4">
        <v>3184</v>
      </c>
      <c r="M17" s="4">
        <v>3184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44725</v>
      </c>
      <c r="S17" s="6">
        <v>44733</v>
      </c>
      <c r="T17" s="4" t="s">
        <v>34</v>
      </c>
      <c r="U17" s="4">
        <v>3184</v>
      </c>
      <c r="V17" s="4">
        <v>0</v>
      </c>
      <c r="W17" s="4">
        <v>0</v>
      </c>
      <c r="X17" s="4" t="s">
        <v>35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44729</v>
      </c>
      <c r="G18" s="6">
        <v>44730</v>
      </c>
      <c r="H18" s="4">
        <v>1</v>
      </c>
      <c r="I18" s="4">
        <v>1</v>
      </c>
      <c r="J18" s="4">
        <v>1</v>
      </c>
      <c r="K18" s="4" t="s">
        <v>30</v>
      </c>
      <c r="L18" s="4">
        <v>1053</v>
      </c>
      <c r="M18" s="4">
        <v>1053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44726</v>
      </c>
      <c r="S18" s="6">
        <v>44733</v>
      </c>
      <c r="T18" s="4" t="s">
        <v>34</v>
      </c>
      <c r="U18" s="4">
        <v>1053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/>
      <c r="F19" s="6">
        <v>44728</v>
      </c>
      <c r="G19" s="6">
        <v>44730</v>
      </c>
      <c r="H19" s="4">
        <v>0</v>
      </c>
      <c r="I19" s="4">
        <v>2</v>
      </c>
      <c r="J19" s="4">
        <v>0</v>
      </c>
      <c r="K19" s="4" t="s">
        <v>30</v>
      </c>
      <c r="L19" s="4">
        <v>722</v>
      </c>
      <c r="M19" s="4">
        <v>722</v>
      </c>
      <c r="N19" s="4"/>
      <c r="O19" s="4" t="s">
        <v>32</v>
      </c>
      <c r="P19" s="4" t="s">
        <v>33</v>
      </c>
      <c r="Q19" s="4">
        <v>0</v>
      </c>
      <c r="R19" s="7">
        <v>44727</v>
      </c>
      <c r="S19" s="6">
        <v>44733</v>
      </c>
      <c r="T19" s="4" t="s">
        <v>34</v>
      </c>
      <c r="U19" s="4">
        <v>722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44729</v>
      </c>
      <c r="G20" s="6">
        <v>44730</v>
      </c>
      <c r="H20" s="4">
        <v>1</v>
      </c>
      <c r="I20" s="4">
        <v>1</v>
      </c>
      <c r="J20" s="4">
        <v>1</v>
      </c>
      <c r="K20" s="4" t="s">
        <v>30</v>
      </c>
      <c r="L20" s="4">
        <v>638</v>
      </c>
      <c r="M20" s="4">
        <v>638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44727</v>
      </c>
      <c r="S20" s="6">
        <v>44733</v>
      </c>
      <c r="T20" s="4" t="s">
        <v>34</v>
      </c>
      <c r="U20" s="4">
        <v>638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44729</v>
      </c>
      <c r="G21" s="6">
        <v>44730</v>
      </c>
      <c r="H21" s="4">
        <v>1</v>
      </c>
      <c r="I21" s="4">
        <v>1</v>
      </c>
      <c r="J21" s="4">
        <v>1</v>
      </c>
      <c r="K21" s="4" t="s">
        <v>30</v>
      </c>
      <c r="L21" s="4">
        <v>3676</v>
      </c>
      <c r="M21" s="4">
        <v>3676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44727</v>
      </c>
      <c r="S21" s="6">
        <v>44733</v>
      </c>
      <c r="T21" s="4" t="s">
        <v>34</v>
      </c>
      <c r="U21" s="4">
        <v>3676</v>
      </c>
      <c r="V21" s="4">
        <v>0</v>
      </c>
      <c r="W21" s="4">
        <v>0</v>
      </c>
      <c r="X21" s="4" t="s">
        <v>35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44729</v>
      </c>
      <c r="G22" s="6">
        <v>44730</v>
      </c>
      <c r="H22" s="4">
        <v>1</v>
      </c>
      <c r="I22" s="4">
        <v>1</v>
      </c>
      <c r="J22" s="4">
        <v>1</v>
      </c>
      <c r="K22" s="4" t="s">
        <v>30</v>
      </c>
      <c r="L22" s="4">
        <v>1671</v>
      </c>
      <c r="M22" s="4">
        <v>1671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44728</v>
      </c>
      <c r="S22" s="6">
        <v>44733</v>
      </c>
      <c r="T22" s="4" t="s">
        <v>34</v>
      </c>
      <c r="U22" s="4">
        <v>1671</v>
      </c>
      <c r="V22" s="4">
        <v>0</v>
      </c>
      <c r="W22" s="4">
        <v>0</v>
      </c>
      <c r="X22" s="4" t="s">
        <v>127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44729</v>
      </c>
      <c r="G23" s="6">
        <v>44730</v>
      </c>
      <c r="H23" s="4">
        <v>1</v>
      </c>
      <c r="I23" s="4">
        <v>1</v>
      </c>
      <c r="J23" s="4">
        <v>1</v>
      </c>
      <c r="K23" s="4" t="s">
        <v>30</v>
      </c>
      <c r="L23" s="4">
        <v>481</v>
      </c>
      <c r="M23" s="4">
        <v>481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44728</v>
      </c>
      <c r="S23" s="6">
        <v>44733</v>
      </c>
      <c r="T23" s="4" t="s">
        <v>34</v>
      </c>
      <c r="U23" s="4">
        <v>481</v>
      </c>
      <c r="V23" s="4">
        <v>0</v>
      </c>
      <c r="W23" s="4">
        <v>0</v>
      </c>
      <c r="X23" s="4" t="s">
        <v>35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44729</v>
      </c>
      <c r="G24" s="6">
        <v>44730</v>
      </c>
      <c r="H24" s="4">
        <v>1</v>
      </c>
      <c r="I24" s="4">
        <v>1</v>
      </c>
      <c r="J24" s="4">
        <v>1</v>
      </c>
      <c r="K24" s="4" t="s">
        <v>30</v>
      </c>
      <c r="L24" s="4">
        <v>439</v>
      </c>
      <c r="M24" s="4">
        <v>439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44729</v>
      </c>
      <c r="S24" s="6">
        <v>44733</v>
      </c>
      <c r="T24" s="4" t="s">
        <v>34</v>
      </c>
      <c r="U24" s="4">
        <v>439</v>
      </c>
      <c r="V24" s="4">
        <v>0</v>
      </c>
      <c r="W24" s="4">
        <v>0</v>
      </c>
      <c r="X24" s="4" t="s">
        <v>35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44729</v>
      </c>
      <c r="G25" s="6">
        <v>44730</v>
      </c>
      <c r="H25" s="4">
        <v>1</v>
      </c>
      <c r="I25" s="4">
        <v>1</v>
      </c>
      <c r="J25" s="4">
        <v>1</v>
      </c>
      <c r="K25" s="4" t="s">
        <v>30</v>
      </c>
      <c r="L25" s="4">
        <v>720</v>
      </c>
      <c r="M25" s="4">
        <v>720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44729</v>
      </c>
      <c r="S25" s="6">
        <v>44733</v>
      </c>
      <c r="T25" s="4" t="s">
        <v>34</v>
      </c>
      <c r="U25" s="4">
        <v>720</v>
      </c>
      <c r="V25" s="4">
        <v>0</v>
      </c>
      <c r="W25" s="4">
        <v>0</v>
      </c>
      <c r="X25" s="4" t="s">
        <v>35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135</v>
      </c>
      <c r="E26" s="4" t="s">
        <v>84</v>
      </c>
      <c r="F26" s="6">
        <v>44729</v>
      </c>
      <c r="G26" s="6">
        <v>44730</v>
      </c>
      <c r="H26" s="4">
        <v>1</v>
      </c>
      <c r="I26" s="4">
        <v>1</v>
      </c>
      <c r="J26" s="4">
        <v>1</v>
      </c>
      <c r="K26" s="4" t="s">
        <v>30</v>
      </c>
      <c r="L26" s="4">
        <v>495</v>
      </c>
      <c r="M26" s="4">
        <v>495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44729</v>
      </c>
      <c r="S26" s="6">
        <v>44733</v>
      </c>
      <c r="T26" s="4" t="s">
        <v>34</v>
      </c>
      <c r="U26" s="4">
        <v>495</v>
      </c>
      <c r="V26" s="4">
        <v>0</v>
      </c>
      <c r="W26" s="4">
        <v>0</v>
      </c>
      <c r="X26" s="4" t="s">
        <v>35</v>
      </c>
      <c r="Y26" s="4" t="s">
        <v>146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84</v>
      </c>
      <c r="F27" s="6">
        <v>44729</v>
      </c>
      <c r="G27" s="6">
        <v>44730</v>
      </c>
      <c r="H27" s="4">
        <v>1</v>
      </c>
      <c r="I27" s="4">
        <v>1</v>
      </c>
      <c r="J27" s="4">
        <v>1</v>
      </c>
      <c r="K27" s="4" t="s">
        <v>30</v>
      </c>
      <c r="L27" s="4">
        <v>544</v>
      </c>
      <c r="M27" s="4">
        <v>544</v>
      </c>
      <c r="N27" s="4" t="s">
        <v>149</v>
      </c>
      <c r="O27" s="4" t="s">
        <v>32</v>
      </c>
      <c r="P27" s="4" t="s">
        <v>33</v>
      </c>
      <c r="Q27" s="4">
        <v>0</v>
      </c>
      <c r="R27" s="7">
        <v>44729</v>
      </c>
      <c r="S27" s="6">
        <v>44733</v>
      </c>
      <c r="T27" s="4" t="s">
        <v>34</v>
      </c>
      <c r="U27" s="4">
        <v>544</v>
      </c>
      <c r="V27" s="4">
        <v>0</v>
      </c>
      <c r="W27" s="4">
        <v>0</v>
      </c>
      <c r="X27" s="4" t="s">
        <v>35</v>
      </c>
      <c r="Y27" s="4" t="s">
        <v>150</v>
      </c>
    </row>
    <row r="28" s="4" customFormat="1" spans="1:25">
      <c r="A28" s="4" t="s">
        <v>151</v>
      </c>
      <c r="B28" s="4" t="s">
        <v>26</v>
      </c>
      <c r="C28" s="4" t="s">
        <v>27</v>
      </c>
      <c r="D28" s="4" t="s">
        <v>152</v>
      </c>
      <c r="E28" s="4" t="s">
        <v>153</v>
      </c>
      <c r="F28" s="6">
        <v>44729</v>
      </c>
      <c r="G28" s="6">
        <v>44730</v>
      </c>
      <c r="H28" s="4">
        <v>1</v>
      </c>
      <c r="I28" s="4">
        <v>1</v>
      </c>
      <c r="J28" s="4">
        <v>1</v>
      </c>
      <c r="K28" s="4" t="s">
        <v>30</v>
      </c>
      <c r="L28" s="4">
        <v>830</v>
      </c>
      <c r="M28" s="4">
        <v>830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44729</v>
      </c>
      <c r="S28" s="6">
        <v>44733</v>
      </c>
      <c r="T28" s="4" t="s">
        <v>34</v>
      </c>
      <c r="U28" s="4">
        <v>830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141</v>
      </c>
      <c r="F29" s="6">
        <v>44729</v>
      </c>
      <c r="G29" s="6">
        <v>44730</v>
      </c>
      <c r="H29" s="4">
        <v>1</v>
      </c>
      <c r="I29" s="4">
        <v>1</v>
      </c>
      <c r="J29" s="4">
        <v>1</v>
      </c>
      <c r="K29" s="4" t="s">
        <v>30</v>
      </c>
      <c r="L29" s="4">
        <v>379</v>
      </c>
      <c r="M29" s="4">
        <v>379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44729</v>
      </c>
      <c r="S29" s="6">
        <v>44733</v>
      </c>
      <c r="T29" s="4" t="s">
        <v>34</v>
      </c>
      <c r="U29" s="4">
        <v>379</v>
      </c>
      <c r="V29" s="4">
        <v>0</v>
      </c>
      <c r="W29" s="4">
        <v>0</v>
      </c>
      <c r="X29" s="4" t="s">
        <v>35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44729</v>
      </c>
      <c r="G30" s="6">
        <v>44730</v>
      </c>
      <c r="H30" s="4">
        <v>1</v>
      </c>
      <c r="I30" s="4">
        <v>1</v>
      </c>
      <c r="J30" s="4">
        <v>1</v>
      </c>
      <c r="K30" s="4" t="s">
        <v>30</v>
      </c>
      <c r="L30" s="4">
        <v>141</v>
      </c>
      <c r="M30" s="4">
        <v>141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44729</v>
      </c>
      <c r="S30" s="6">
        <v>44733</v>
      </c>
      <c r="T30" s="4" t="s">
        <v>34</v>
      </c>
      <c r="U30" s="4">
        <v>141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125</v>
      </c>
      <c r="F31" s="6">
        <v>44729</v>
      </c>
      <c r="G31" s="6">
        <v>44730</v>
      </c>
      <c r="H31" s="4">
        <v>1</v>
      </c>
      <c r="I31" s="4">
        <v>1</v>
      </c>
      <c r="J31" s="4">
        <v>1</v>
      </c>
      <c r="K31" s="4" t="s">
        <v>30</v>
      </c>
      <c r="L31" s="4">
        <v>653</v>
      </c>
      <c r="M31" s="4">
        <v>653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44729</v>
      </c>
      <c r="S31" s="6">
        <v>44733</v>
      </c>
      <c r="T31" s="4" t="s">
        <v>34</v>
      </c>
      <c r="U31" s="4">
        <v>653</v>
      </c>
      <c r="V31" s="4">
        <v>0</v>
      </c>
      <c r="W31" s="4">
        <v>0</v>
      </c>
      <c r="X31" s="4" t="s">
        <v>35</v>
      </c>
      <c r="Y31" s="4" t="s">
        <v>166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44729</v>
      </c>
      <c r="G32" s="6">
        <v>44730</v>
      </c>
      <c r="H32" s="4">
        <v>1</v>
      </c>
      <c r="I32" s="4">
        <v>1</v>
      </c>
      <c r="J32" s="4">
        <v>1</v>
      </c>
      <c r="K32" s="4" t="s">
        <v>30</v>
      </c>
      <c r="L32" s="4">
        <v>143</v>
      </c>
      <c r="M32" s="4">
        <v>143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44729</v>
      </c>
      <c r="S32" s="6">
        <v>44733</v>
      </c>
      <c r="T32" s="4" t="s">
        <v>34</v>
      </c>
      <c r="U32" s="4">
        <v>143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44729</v>
      </c>
      <c r="G33" s="6">
        <v>44730</v>
      </c>
      <c r="H33" s="4">
        <v>1</v>
      </c>
      <c r="I33" s="4">
        <v>1</v>
      </c>
      <c r="J33" s="4">
        <v>1</v>
      </c>
      <c r="K33" s="4" t="s">
        <v>30</v>
      </c>
      <c r="L33" s="4">
        <v>1325</v>
      </c>
      <c r="M33" s="4">
        <v>1325</v>
      </c>
      <c r="N33" s="4" t="s">
        <v>174</v>
      </c>
      <c r="O33" s="4" t="s">
        <v>32</v>
      </c>
      <c r="P33" s="4" t="s">
        <v>33</v>
      </c>
      <c r="Q33" s="4">
        <v>0</v>
      </c>
      <c r="R33" s="7">
        <v>44729</v>
      </c>
      <c r="S33" s="6">
        <v>44733</v>
      </c>
      <c r="T33" s="4" t="s">
        <v>34</v>
      </c>
      <c r="U33" s="4">
        <v>1325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171</v>
      </c>
      <c r="B34" s="4" t="s">
        <v>26</v>
      </c>
      <c r="C34" s="4" t="s">
        <v>175</v>
      </c>
      <c r="D34" s="4" t="s">
        <v>172</v>
      </c>
      <c r="E34" s="4" t="s">
        <v>173</v>
      </c>
      <c r="F34" s="6">
        <v>44729</v>
      </c>
      <c r="G34" s="6">
        <v>44730</v>
      </c>
      <c r="H34" s="4">
        <v>1</v>
      </c>
      <c r="I34" s="4">
        <v>1</v>
      </c>
      <c r="J34" s="4">
        <v>1</v>
      </c>
      <c r="K34" s="4" t="s">
        <v>30</v>
      </c>
      <c r="L34" s="4">
        <v>-1325</v>
      </c>
      <c r="M34" s="4">
        <v>-1325</v>
      </c>
      <c r="N34" s="4" t="s">
        <v>174</v>
      </c>
      <c r="O34" s="4" t="s">
        <v>32</v>
      </c>
      <c r="P34" s="4" t="s">
        <v>33</v>
      </c>
      <c r="Q34" s="4">
        <v>0</v>
      </c>
      <c r="R34" s="7">
        <v>44729</v>
      </c>
      <c r="S34" s="6">
        <v>44733</v>
      </c>
      <c r="T34" s="4" t="s">
        <v>34</v>
      </c>
      <c r="U34" s="4">
        <v>-1325</v>
      </c>
      <c r="V34" s="4">
        <v>0</v>
      </c>
      <c r="W34" s="4">
        <v>0</v>
      </c>
      <c r="X34" s="4" t="s">
        <v>35</v>
      </c>
      <c r="Y3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topLeftCell="A10" workbookViewId="0">
      <selection activeCell="A41" sqref="A41:A4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176</v>
      </c>
    </row>
    <row r="2" s="4" customFormat="1" spans="1:9">
      <c r="A2" s="5">
        <v>17843830454</v>
      </c>
      <c r="B2" s="6">
        <v>44727</v>
      </c>
      <c r="C2" s="6">
        <v>44730</v>
      </c>
      <c r="D2" s="4">
        <v>4641</v>
      </c>
      <c r="E2" s="4" t="str">
        <f>VLOOKUP(A2,HOP!A:L,12,0)</f>
        <v>4641.00</v>
      </c>
      <c r="F2" s="4" t="str">
        <f>VLOOKUP(A2,HOP!A:C,3,0)</f>
        <v>2523640</v>
      </c>
      <c r="G2" s="4">
        <f>D2-E2</f>
        <v>0</v>
      </c>
      <c r="H2" s="4" t="str">
        <f>$H$1&amp;F2</f>
        <v>，2523640</v>
      </c>
      <c r="I2" s="4" t="str">
        <f>VLOOKUP(A2,HOP!A:U,21,0)</f>
        <v>直连</v>
      </c>
    </row>
    <row r="3" s="4" customFormat="1" spans="1:9">
      <c r="A3" s="5">
        <v>17862116867</v>
      </c>
      <c r="B3" s="6">
        <v>44725</v>
      </c>
      <c r="C3" s="6">
        <v>44730</v>
      </c>
      <c r="D3" s="4">
        <v>2940</v>
      </c>
      <c r="E3" s="4" t="str">
        <f>VLOOKUP(A3,HOP!A:L,12,0)</f>
        <v>2940.00</v>
      </c>
      <c r="F3" s="4" t="str">
        <f>VLOOKUP(A3,HOP!A:C,3,0)</f>
        <v>2528539</v>
      </c>
      <c r="G3" s="4">
        <f t="shared" ref="G3:G33" si="0">D3-E3</f>
        <v>0</v>
      </c>
      <c r="H3" s="4" t="str">
        <f t="shared" ref="H3:H33" si="1">$H$1&amp;F3</f>
        <v>，2528539</v>
      </c>
      <c r="I3" s="4" t="str">
        <f>VLOOKUP(A3,HOP!A:U,21,0)</f>
        <v>直连</v>
      </c>
    </row>
    <row r="4" s="4" customFormat="1" spans="1:9">
      <c r="A4" s="5">
        <v>17895120901</v>
      </c>
      <c r="B4" s="6">
        <v>44729</v>
      </c>
      <c r="C4" s="6">
        <v>44730</v>
      </c>
      <c r="D4" s="4">
        <v>1106</v>
      </c>
      <c r="E4" s="4" t="str">
        <f>VLOOKUP(A4,HOP!A:L,12,0)</f>
        <v>1106.00</v>
      </c>
      <c r="F4" s="4" t="str">
        <f>VLOOKUP(A4,HOP!A:C,3,0)</f>
        <v>2538695</v>
      </c>
      <c r="G4" s="4">
        <f t="shared" si="0"/>
        <v>0</v>
      </c>
      <c r="H4" s="4" t="str">
        <f t="shared" si="1"/>
        <v>，2538695</v>
      </c>
      <c r="I4" s="4" t="str">
        <f>VLOOKUP(A4,HOP!A:U,21,0)</f>
        <v>直连</v>
      </c>
    </row>
    <row r="5" s="4" customFormat="1" spans="1:9">
      <c r="A5" s="5">
        <v>17940343244</v>
      </c>
      <c r="B5" s="6">
        <v>44728</v>
      </c>
      <c r="C5" s="6">
        <v>44730</v>
      </c>
      <c r="D5" s="4">
        <v>1486</v>
      </c>
      <c r="E5" s="4" t="str">
        <f>VLOOKUP(A5,HOP!A:L,12,0)</f>
        <v>1486.00</v>
      </c>
      <c r="F5" s="4" t="str">
        <f>VLOOKUP(A5,HOP!A:C,3,0)</f>
        <v>2552791</v>
      </c>
      <c r="G5" s="4">
        <f t="shared" si="0"/>
        <v>0</v>
      </c>
      <c r="H5" s="4" t="str">
        <f t="shared" si="1"/>
        <v>，2552791</v>
      </c>
      <c r="I5" s="4" t="str">
        <f>VLOOKUP(A5,HOP!A:U,21,0)</f>
        <v>直连</v>
      </c>
    </row>
    <row r="6" s="4" customFormat="1" spans="1:9">
      <c r="A6" s="5">
        <v>17977720516</v>
      </c>
      <c r="B6" s="6">
        <v>44729</v>
      </c>
      <c r="C6" s="6">
        <v>44730</v>
      </c>
      <c r="D6" s="4">
        <v>1162</v>
      </c>
      <c r="E6" s="4" t="str">
        <f>VLOOKUP(A6,HOP!A:L,12,0)</f>
        <v>1162.00</v>
      </c>
      <c r="F6" s="4" t="str">
        <f>VLOOKUP(A6,HOP!A:C,3,0)</f>
        <v>2560948</v>
      </c>
      <c r="G6" s="4">
        <f t="shared" si="0"/>
        <v>0</v>
      </c>
      <c r="H6" s="4" t="str">
        <f t="shared" si="1"/>
        <v>，2560948</v>
      </c>
      <c r="I6" s="4" t="str">
        <f>VLOOKUP(A6,HOP!A:U,21,0)</f>
        <v>直连</v>
      </c>
    </row>
    <row r="7" s="4" customFormat="1" spans="1:9">
      <c r="A7" s="5">
        <v>17992292513</v>
      </c>
      <c r="B7" s="6">
        <v>44729</v>
      </c>
      <c r="C7" s="6">
        <v>44730</v>
      </c>
      <c r="D7" s="4">
        <v>2955</v>
      </c>
      <c r="E7" s="4" t="str">
        <f>VLOOKUP(A7,HOP!A:L,12,0)</f>
        <v>2955.00</v>
      </c>
      <c r="F7" s="4" t="str">
        <f>VLOOKUP(A7,HOP!A:C,3,0)</f>
        <v>2563491</v>
      </c>
      <c r="G7" s="4">
        <f t="shared" si="0"/>
        <v>0</v>
      </c>
      <c r="H7" s="4" t="str">
        <f t="shared" si="1"/>
        <v>，2563491</v>
      </c>
      <c r="I7" s="4" t="str">
        <f>VLOOKUP(A7,HOP!A:U,21,0)</f>
        <v>直连</v>
      </c>
    </row>
    <row r="8" s="4" customFormat="1" spans="1:9">
      <c r="A8" s="5">
        <v>18017702014</v>
      </c>
      <c r="B8" s="6">
        <v>44727</v>
      </c>
      <c r="C8" s="6">
        <v>44730</v>
      </c>
      <c r="D8" s="4">
        <v>3525</v>
      </c>
      <c r="E8" s="4" t="str">
        <f>VLOOKUP(A8,HOP!A:L,12,0)</f>
        <v>3525.00</v>
      </c>
      <c r="F8" s="4" t="str">
        <f>VLOOKUP(A8,HOP!A:C,3,0)</f>
        <v>2568151</v>
      </c>
      <c r="G8" s="4">
        <f t="shared" si="0"/>
        <v>0</v>
      </c>
      <c r="H8" s="4" t="str">
        <f t="shared" si="1"/>
        <v>，2568151</v>
      </c>
      <c r="I8" s="4" t="str">
        <f>VLOOKUP(A8,HOP!A:U,21,0)</f>
        <v>直连</v>
      </c>
    </row>
    <row r="9" s="4" customFormat="1" spans="1:9">
      <c r="A9" s="5">
        <v>18025513245</v>
      </c>
      <c r="B9" s="6">
        <v>44728</v>
      </c>
      <c r="C9" s="6">
        <v>44730</v>
      </c>
      <c r="D9" s="4">
        <v>1153</v>
      </c>
      <c r="E9" s="4" t="str">
        <f>VLOOKUP(A9,HOP!A:L,12,0)</f>
        <v>1153.00</v>
      </c>
      <c r="F9" s="4" t="str">
        <f>VLOOKUP(A9,HOP!A:C,3,0)</f>
        <v>2570199</v>
      </c>
      <c r="G9" s="4">
        <f t="shared" si="0"/>
        <v>0</v>
      </c>
      <c r="H9" s="4" t="str">
        <f t="shared" si="1"/>
        <v>，2570199</v>
      </c>
      <c r="I9" s="4" t="str">
        <f>VLOOKUP(A9,HOP!A:U,21,0)</f>
        <v>直连</v>
      </c>
    </row>
    <row r="10" s="4" customFormat="1" spans="1:9">
      <c r="A10" s="5">
        <v>18034875949</v>
      </c>
      <c r="B10" s="6">
        <v>44726</v>
      </c>
      <c r="C10" s="6">
        <v>44730</v>
      </c>
      <c r="D10" s="4">
        <v>6488</v>
      </c>
      <c r="E10" s="4" t="str">
        <f>VLOOKUP(A10,HOP!A:L,12,0)</f>
        <v>6488.00</v>
      </c>
      <c r="F10" s="4" t="str">
        <f>VLOOKUP(A10,HOP!A:C,3,0)</f>
        <v>2572675</v>
      </c>
      <c r="G10" s="4">
        <f t="shared" si="0"/>
        <v>0</v>
      </c>
      <c r="H10" s="4" t="str">
        <f t="shared" si="1"/>
        <v>，2572675</v>
      </c>
      <c r="I10" s="4" t="str">
        <f>VLOOKUP(A10,HOP!A:U,21,0)</f>
        <v>直连</v>
      </c>
    </row>
    <row r="11" s="4" customFormat="1" spans="1:9">
      <c r="A11" s="5">
        <v>18047112947</v>
      </c>
      <c r="B11" s="6">
        <v>44729</v>
      </c>
      <c r="C11" s="6">
        <v>44730</v>
      </c>
      <c r="D11" s="4">
        <v>836</v>
      </c>
      <c r="E11" s="4" t="str">
        <f>VLOOKUP(A11,HOP!A:L,12,0)</f>
        <v>836.00</v>
      </c>
      <c r="F11" s="4" t="str">
        <f>VLOOKUP(A11,HOP!A:C,3,0)</f>
        <v>2575634</v>
      </c>
      <c r="G11" s="4">
        <f t="shared" si="0"/>
        <v>0</v>
      </c>
      <c r="H11" s="4" t="str">
        <f t="shared" si="1"/>
        <v>，2575634</v>
      </c>
      <c r="I11" s="4" t="str">
        <f>VLOOKUP(A11,HOP!A:U,21,0)</f>
        <v>直连</v>
      </c>
    </row>
    <row r="12" s="4" customFormat="1" spans="1:9">
      <c r="A12" s="5">
        <v>18050559502</v>
      </c>
      <c r="B12" s="6">
        <v>44729</v>
      </c>
      <c r="C12" s="6">
        <v>44730</v>
      </c>
      <c r="D12" s="4">
        <v>418</v>
      </c>
      <c r="E12" s="4" t="str">
        <f>VLOOKUP(A12,HOP!A:L,12,0)</f>
        <v>418.00</v>
      </c>
      <c r="F12" s="4" t="str">
        <f>VLOOKUP(A12,HOP!A:C,3,0)</f>
        <v>2576439</v>
      </c>
      <c r="G12" s="4">
        <f t="shared" si="0"/>
        <v>0</v>
      </c>
      <c r="H12" s="4" t="str">
        <f t="shared" si="1"/>
        <v>，2576439</v>
      </c>
      <c r="I12" s="4" t="str">
        <f>VLOOKUP(A12,HOP!A:U,21,0)</f>
        <v>直连</v>
      </c>
    </row>
    <row r="13" s="4" customFormat="1" spans="1:9">
      <c r="A13" s="5">
        <v>18071519883</v>
      </c>
      <c r="B13" s="6">
        <v>44729</v>
      </c>
      <c r="C13" s="6">
        <v>44730</v>
      </c>
      <c r="D13" s="4">
        <v>578</v>
      </c>
      <c r="E13" s="4" t="str">
        <f>VLOOKUP(A13,HOP!A:L,12,0)</f>
        <v>578.00</v>
      </c>
      <c r="F13" s="4" t="str">
        <f>VLOOKUP(A13,HOP!A:C,3,0)</f>
        <v>2580676</v>
      </c>
      <c r="G13" s="4">
        <f t="shared" si="0"/>
        <v>0</v>
      </c>
      <c r="H13" s="4" t="str">
        <f t="shared" si="1"/>
        <v>，2580676</v>
      </c>
      <c r="I13" s="4" t="str">
        <f>VLOOKUP(A13,HOP!A:U,21,0)</f>
        <v>直连</v>
      </c>
    </row>
    <row r="14" s="4" customFormat="1" spans="1:9">
      <c r="A14" s="5">
        <v>18081189832</v>
      </c>
      <c r="B14" s="6">
        <v>44728</v>
      </c>
      <c r="C14" s="6">
        <v>44730</v>
      </c>
      <c r="D14" s="4">
        <v>2003</v>
      </c>
      <c r="E14" s="4" t="str">
        <f>VLOOKUP(A14,HOP!A:L,12,0)</f>
        <v>2003.00</v>
      </c>
      <c r="F14" s="4" t="str">
        <f>VLOOKUP(A14,HOP!A:C,3,0)</f>
        <v>2582933</v>
      </c>
      <c r="G14" s="4">
        <f t="shared" si="0"/>
        <v>0</v>
      </c>
      <c r="H14" s="4" t="str">
        <f t="shared" si="1"/>
        <v>，2582933</v>
      </c>
      <c r="I14" s="4" t="str">
        <f>VLOOKUP(A14,HOP!A:U,21,0)</f>
        <v>直连</v>
      </c>
    </row>
    <row r="15" s="4" customFormat="1" spans="1:9">
      <c r="A15" s="5">
        <v>18092642192</v>
      </c>
      <c r="B15" s="6">
        <v>44726</v>
      </c>
      <c r="C15" s="6">
        <v>44730</v>
      </c>
      <c r="D15" s="4">
        <v>8413</v>
      </c>
      <c r="E15" s="4" t="str">
        <f>VLOOKUP(A15,HOP!A:L,12,0)</f>
        <v>8413.00</v>
      </c>
      <c r="F15" s="4" t="str">
        <f>VLOOKUP(A15,HOP!A:C,3,0)</f>
        <v>2585941</v>
      </c>
      <c r="G15" s="4">
        <f t="shared" si="0"/>
        <v>0</v>
      </c>
      <c r="H15" s="4" t="str">
        <f t="shared" si="1"/>
        <v>，2585941</v>
      </c>
      <c r="I15" s="4" t="str">
        <f>VLOOKUP(A15,HOP!A:U,21,0)</f>
        <v>直连</v>
      </c>
    </row>
    <row r="16" s="4" customFormat="1" spans="1:9">
      <c r="A16" s="5">
        <v>18093983781</v>
      </c>
      <c r="B16" s="6">
        <v>44729</v>
      </c>
      <c r="C16" s="6">
        <v>44730</v>
      </c>
      <c r="D16" s="4">
        <v>1908</v>
      </c>
      <c r="E16" s="4" t="str">
        <f>VLOOKUP(A16,HOP!A:L,12,0)</f>
        <v>1908.00</v>
      </c>
      <c r="F16" s="4" t="str">
        <f>VLOOKUP(A16,HOP!A:C,3,0)</f>
        <v>2586437</v>
      </c>
      <c r="G16" s="4">
        <f t="shared" si="0"/>
        <v>0</v>
      </c>
      <c r="H16" s="4" t="str">
        <f t="shared" si="1"/>
        <v>，2586437</v>
      </c>
      <c r="I16" s="4" t="str">
        <f>VLOOKUP(A16,HOP!A:U,21,0)</f>
        <v>直连</v>
      </c>
    </row>
    <row r="17" s="4" customFormat="1" spans="1:9">
      <c r="A17" s="5">
        <v>18113380780</v>
      </c>
      <c r="B17" s="6">
        <v>44729</v>
      </c>
      <c r="C17" s="6">
        <v>44730</v>
      </c>
      <c r="D17" s="4">
        <v>3184</v>
      </c>
      <c r="E17" s="4" t="str">
        <f>VLOOKUP(A17,HOP!A:L,12,0)</f>
        <v>3184.00</v>
      </c>
      <c r="F17" s="4" t="str">
        <f>VLOOKUP(A17,HOP!A:C,3,0)</f>
        <v>2589390</v>
      </c>
      <c r="G17" s="4">
        <f t="shared" si="0"/>
        <v>0</v>
      </c>
      <c r="H17" s="4" t="str">
        <f t="shared" si="1"/>
        <v>，2589390</v>
      </c>
      <c r="I17" s="4" t="str">
        <f>VLOOKUP(A17,HOP!A:U,21,0)</f>
        <v>直连</v>
      </c>
    </row>
    <row r="18" s="4" customFormat="1" spans="1:9">
      <c r="A18" s="5">
        <v>18114252948</v>
      </c>
      <c r="B18" s="6">
        <v>44729</v>
      </c>
      <c r="C18" s="6">
        <v>44730</v>
      </c>
      <c r="D18" s="4">
        <v>1053</v>
      </c>
      <c r="E18" s="4" t="str">
        <f>VLOOKUP(A18,HOP!A:L,12,0)</f>
        <v>1053.00</v>
      </c>
      <c r="F18" s="4" t="str">
        <f>VLOOKUP(A18,HOP!A:C,3,0)</f>
        <v>2589639</v>
      </c>
      <c r="G18" s="4">
        <f t="shared" si="0"/>
        <v>0</v>
      </c>
      <c r="H18" s="4" t="str">
        <f t="shared" si="1"/>
        <v>，2589639</v>
      </c>
      <c r="I18" s="4" t="str">
        <f>VLOOKUP(A18,HOP!A:U,21,0)</f>
        <v>直连</v>
      </c>
    </row>
    <row r="19" s="4" customFormat="1" spans="1:9">
      <c r="A19" s="5">
        <v>18120914820</v>
      </c>
      <c r="B19" s="6">
        <v>44728</v>
      </c>
      <c r="C19" s="6">
        <v>44730</v>
      </c>
      <c r="D19" s="4">
        <v>722</v>
      </c>
      <c r="E19" s="4" t="str">
        <f>VLOOKUP(A19,HOP!A:L,12,0)</f>
        <v>722.00</v>
      </c>
      <c r="F19" s="4" t="str">
        <f>VLOOKUP(A19,HOP!A:C,3,0)</f>
        <v>2590866</v>
      </c>
      <c r="G19" s="4">
        <f t="shared" si="0"/>
        <v>0</v>
      </c>
      <c r="H19" s="4" t="str">
        <f t="shared" si="1"/>
        <v>，2590866</v>
      </c>
      <c r="I19" s="4" t="str">
        <f>VLOOKUP(A19,HOP!A:U,21,0)</f>
        <v>直连</v>
      </c>
    </row>
    <row r="20" s="4" customFormat="1" spans="1:9">
      <c r="A20" s="5">
        <v>18123308085</v>
      </c>
      <c r="B20" s="6">
        <v>44729</v>
      </c>
      <c r="C20" s="6">
        <v>44730</v>
      </c>
      <c r="D20" s="4">
        <v>638</v>
      </c>
      <c r="E20" s="4" t="str">
        <f>VLOOKUP(A20,HOP!A:L,12,0)</f>
        <v>638.00</v>
      </c>
      <c r="F20" s="4" t="str">
        <f>VLOOKUP(A20,HOP!A:C,3,0)</f>
        <v>2591284</v>
      </c>
      <c r="G20" s="4">
        <f t="shared" si="0"/>
        <v>0</v>
      </c>
      <c r="H20" s="4" t="str">
        <f t="shared" si="1"/>
        <v>，2591284</v>
      </c>
      <c r="I20" s="4" t="str">
        <f>VLOOKUP(A20,HOP!A:U,21,0)</f>
        <v>直连</v>
      </c>
    </row>
    <row r="21" s="4" customFormat="1" spans="1:9">
      <c r="A21" s="5">
        <v>18125329309</v>
      </c>
      <c r="B21" s="6">
        <v>44729</v>
      </c>
      <c r="C21" s="6">
        <v>44730</v>
      </c>
      <c r="D21" s="4">
        <v>3676</v>
      </c>
      <c r="E21" s="4" t="str">
        <f>VLOOKUP(A21,HOP!A:L,12,0)</f>
        <v>3676.00</v>
      </c>
      <c r="F21" s="4" t="str">
        <f>VLOOKUP(A21,HOP!A:C,3,0)</f>
        <v>2591743</v>
      </c>
      <c r="G21" s="4">
        <f t="shared" si="0"/>
        <v>0</v>
      </c>
      <c r="H21" s="4" t="str">
        <f t="shared" si="1"/>
        <v>，2591743</v>
      </c>
      <c r="I21" s="4" t="str">
        <f>VLOOKUP(A21,HOP!A:U,21,0)</f>
        <v>直连</v>
      </c>
    </row>
    <row r="22" s="4" customFormat="1" spans="1:9">
      <c r="A22" s="5">
        <v>18131199409</v>
      </c>
      <c r="B22" s="6">
        <v>44729</v>
      </c>
      <c r="C22" s="6">
        <v>44730</v>
      </c>
      <c r="D22" s="4">
        <v>1671</v>
      </c>
      <c r="E22" s="4" t="str">
        <f>VLOOKUP(A22,HOP!A:L,12,0)</f>
        <v>1671.00</v>
      </c>
      <c r="F22" s="4" t="str">
        <f>VLOOKUP(A22,HOP!A:C,3,0)</f>
        <v>2592949</v>
      </c>
      <c r="G22" s="4">
        <f t="shared" si="0"/>
        <v>0</v>
      </c>
      <c r="H22" s="4" t="str">
        <f t="shared" si="1"/>
        <v>，2592949</v>
      </c>
      <c r="I22" s="4" t="str">
        <f>VLOOKUP(A22,HOP!A:U,21,0)</f>
        <v>直连</v>
      </c>
    </row>
    <row r="23" s="4" customFormat="1" spans="1:9">
      <c r="A23" s="5">
        <v>18133713189</v>
      </c>
      <c r="B23" s="6">
        <v>44729</v>
      </c>
      <c r="C23" s="6">
        <v>44730</v>
      </c>
      <c r="D23" s="4">
        <v>481</v>
      </c>
      <c r="E23" s="4" t="str">
        <f>VLOOKUP(A23,HOP!A:L,12,0)</f>
        <v>481.00</v>
      </c>
      <c r="F23" s="4" t="str">
        <f>VLOOKUP(A23,HOP!A:C,3,0)</f>
        <v>2593384</v>
      </c>
      <c r="G23" s="4">
        <f t="shared" si="0"/>
        <v>0</v>
      </c>
      <c r="H23" s="4" t="str">
        <f t="shared" si="1"/>
        <v>，2593384</v>
      </c>
      <c r="I23" s="4" t="str">
        <f>VLOOKUP(A23,HOP!A:U,21,0)</f>
        <v>直连</v>
      </c>
    </row>
    <row r="24" s="4" customFormat="1" spans="1:9">
      <c r="A24" s="5">
        <v>18136079875</v>
      </c>
      <c r="B24" s="6">
        <v>44729</v>
      </c>
      <c r="C24" s="6">
        <v>44730</v>
      </c>
      <c r="D24" s="4">
        <v>439</v>
      </c>
      <c r="E24" s="4" t="str">
        <f>VLOOKUP(A24,HOP!A:L,12,0)</f>
        <v>439.00</v>
      </c>
      <c r="F24" s="4" t="str">
        <f>VLOOKUP(A24,HOP!A:C,3,0)</f>
        <v>2593546</v>
      </c>
      <c r="G24" s="4">
        <f t="shared" si="0"/>
        <v>0</v>
      </c>
      <c r="H24" s="4" t="str">
        <f t="shared" si="1"/>
        <v>，2593546</v>
      </c>
      <c r="I24" s="4" t="str">
        <f>VLOOKUP(A24,HOP!A:U,21,0)</f>
        <v>直连</v>
      </c>
    </row>
    <row r="25" s="4" customFormat="1" spans="1:9">
      <c r="A25" s="5">
        <v>18136807683</v>
      </c>
      <c r="B25" s="6">
        <v>44729</v>
      </c>
      <c r="C25" s="6">
        <v>44730</v>
      </c>
      <c r="D25" s="4">
        <v>720</v>
      </c>
      <c r="E25" s="4" t="str">
        <f>VLOOKUP(A25,HOP!A:L,12,0)</f>
        <v>720.00</v>
      </c>
      <c r="F25" s="4" t="str">
        <f>VLOOKUP(A25,HOP!A:C,3,0)</f>
        <v>2593718</v>
      </c>
      <c r="G25" s="4">
        <f t="shared" si="0"/>
        <v>0</v>
      </c>
      <c r="H25" s="4" t="str">
        <f t="shared" si="1"/>
        <v>，2593718</v>
      </c>
      <c r="I25" s="4" t="str">
        <f>VLOOKUP(A25,HOP!A:U,21,0)</f>
        <v>直连</v>
      </c>
    </row>
    <row r="26" s="4" customFormat="1" spans="1:9">
      <c r="A26" s="5">
        <v>18136894430</v>
      </c>
      <c r="B26" s="6">
        <v>44729</v>
      </c>
      <c r="C26" s="6">
        <v>44730</v>
      </c>
      <c r="D26" s="4">
        <v>495</v>
      </c>
      <c r="E26" s="4" t="str">
        <f>VLOOKUP(A26,HOP!A:L,12,0)</f>
        <v>495.00</v>
      </c>
      <c r="F26" s="4" t="str">
        <f>VLOOKUP(A26,HOP!A:C,3,0)</f>
        <v>2593747</v>
      </c>
      <c r="G26" s="4">
        <f t="shared" si="0"/>
        <v>0</v>
      </c>
      <c r="H26" s="4" t="str">
        <f t="shared" si="1"/>
        <v>，2593747</v>
      </c>
      <c r="I26" s="4" t="str">
        <f>VLOOKUP(A26,HOP!A:U,21,0)</f>
        <v>直连</v>
      </c>
    </row>
    <row r="27" s="4" customFormat="1" spans="1:9">
      <c r="A27" s="5">
        <v>18136940941</v>
      </c>
      <c r="B27" s="6">
        <v>44729</v>
      </c>
      <c r="C27" s="6">
        <v>44730</v>
      </c>
      <c r="D27" s="4">
        <v>544</v>
      </c>
      <c r="E27" s="4" t="str">
        <f>VLOOKUP(A27,HOP!A:L,12,0)</f>
        <v>544.00</v>
      </c>
      <c r="F27" s="4" t="str">
        <f>VLOOKUP(A27,HOP!A:C,3,0)</f>
        <v>2593755</v>
      </c>
      <c r="G27" s="4">
        <f t="shared" si="0"/>
        <v>0</v>
      </c>
      <c r="H27" s="4" t="str">
        <f t="shared" si="1"/>
        <v>，2593755</v>
      </c>
      <c r="I27" s="4" t="str">
        <f>VLOOKUP(A27,HOP!A:U,21,0)</f>
        <v>直连</v>
      </c>
    </row>
    <row r="28" s="4" customFormat="1" spans="1:9">
      <c r="A28" s="5">
        <v>18137191639</v>
      </c>
      <c r="B28" s="6">
        <v>44729</v>
      </c>
      <c r="C28" s="6">
        <v>44730</v>
      </c>
      <c r="D28" s="4">
        <v>830</v>
      </c>
      <c r="E28" s="4" t="str">
        <f>VLOOKUP(A28,HOP!A:L,12,0)</f>
        <v>830.00</v>
      </c>
      <c r="F28" s="4" t="str">
        <f>VLOOKUP(A28,HOP!A:C,3,0)</f>
        <v>2593811</v>
      </c>
      <c r="G28" s="4">
        <f t="shared" si="0"/>
        <v>0</v>
      </c>
      <c r="H28" s="4" t="str">
        <f t="shared" si="1"/>
        <v>，2593811</v>
      </c>
      <c r="I28" s="4" t="str">
        <f>VLOOKUP(A28,HOP!A:U,21,0)</f>
        <v>直连</v>
      </c>
    </row>
    <row r="29" s="4" customFormat="1" spans="1:9">
      <c r="A29" s="5">
        <v>18138169167</v>
      </c>
      <c r="B29" s="6">
        <v>44729</v>
      </c>
      <c r="C29" s="6">
        <v>44730</v>
      </c>
      <c r="D29" s="4">
        <v>379</v>
      </c>
      <c r="E29" s="4" t="str">
        <f>VLOOKUP(A29,HOP!A:L,12,0)</f>
        <v>379.00</v>
      </c>
      <c r="F29" s="4" t="str">
        <f>VLOOKUP(A29,HOP!A:C,3,0)</f>
        <v>2593993</v>
      </c>
      <c r="G29" s="4">
        <f t="shared" si="0"/>
        <v>0</v>
      </c>
      <c r="H29" s="4" t="str">
        <f t="shared" si="1"/>
        <v>，2593993</v>
      </c>
      <c r="I29" s="4" t="str">
        <f>VLOOKUP(A29,HOP!A:U,21,0)</f>
        <v>直连</v>
      </c>
    </row>
    <row r="30" s="4" customFormat="1" spans="1:9">
      <c r="A30" s="5">
        <v>18140963677</v>
      </c>
      <c r="B30" s="6">
        <v>44729</v>
      </c>
      <c r="C30" s="6">
        <v>44730</v>
      </c>
      <c r="D30" s="4">
        <v>141</v>
      </c>
      <c r="E30" s="4" t="str">
        <f>VLOOKUP(A30,HOP!A:L,12,0)</f>
        <v>141.00</v>
      </c>
      <c r="F30" s="4" t="str">
        <f>VLOOKUP(A30,HOP!A:C,3,0)</f>
        <v>2594203</v>
      </c>
      <c r="G30" s="4">
        <f t="shared" si="0"/>
        <v>0</v>
      </c>
      <c r="H30" s="4" t="str">
        <f t="shared" si="1"/>
        <v>，2594203</v>
      </c>
      <c r="I30" s="4" t="str">
        <f>VLOOKUP(A30,HOP!A:U,21,0)</f>
        <v>直连</v>
      </c>
    </row>
    <row r="31" s="4" customFormat="1" spans="1:9">
      <c r="A31" s="5">
        <v>18141009587</v>
      </c>
      <c r="B31" s="6">
        <v>44729</v>
      </c>
      <c r="C31" s="6">
        <v>44730</v>
      </c>
      <c r="D31" s="4">
        <v>653</v>
      </c>
      <c r="E31" s="4" t="str">
        <f>VLOOKUP(A31,HOP!A:L,12,0)</f>
        <v>653.00</v>
      </c>
      <c r="F31" s="4" t="str">
        <f>VLOOKUP(A31,HOP!A:C,3,0)</f>
        <v>2594222</v>
      </c>
      <c r="G31" s="4">
        <f t="shared" si="0"/>
        <v>0</v>
      </c>
      <c r="H31" s="4" t="str">
        <f t="shared" si="1"/>
        <v>，2594222</v>
      </c>
      <c r="I31" s="4" t="str">
        <f>VLOOKUP(A31,HOP!A:U,21,0)</f>
        <v>直连</v>
      </c>
    </row>
    <row r="32" s="4" customFormat="1" spans="1:9">
      <c r="A32" s="5">
        <v>18141068185</v>
      </c>
      <c r="B32" s="6">
        <v>44729</v>
      </c>
      <c r="C32" s="6">
        <v>44730</v>
      </c>
      <c r="D32" s="4">
        <v>143</v>
      </c>
      <c r="E32" s="4" t="str">
        <f>VLOOKUP(A32,HOP!A:L,12,0)</f>
        <v>143.00</v>
      </c>
      <c r="F32" s="4" t="str">
        <f>VLOOKUP(A32,HOP!A:C,3,0)</f>
        <v>2594232</v>
      </c>
      <c r="G32" s="4">
        <f t="shared" si="0"/>
        <v>0</v>
      </c>
      <c r="H32" s="4" t="str">
        <f t="shared" si="1"/>
        <v>，2594232</v>
      </c>
      <c r="I32" s="4" t="str">
        <f>VLOOKUP(A32,HOP!A:U,21,0)</f>
        <v>直连</v>
      </c>
    </row>
    <row r="33" s="4" customFormat="1" hidden="1" spans="1:9">
      <c r="A33" s="5">
        <v>18141238593</v>
      </c>
      <c r="B33" s="6">
        <v>44729</v>
      </c>
      <c r="C33" s="6">
        <v>44730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5" spans="4:4">
      <c r="D35" s="4">
        <f>SUM(D2:D34)</f>
        <v>55381</v>
      </c>
    </row>
    <row r="36" spans="4:4">
      <c r="D36" s="4" t="s">
        <v>177</v>
      </c>
    </row>
    <row r="41" spans="1:1">
      <c r="A41" s="4" t="s">
        <v>178</v>
      </c>
    </row>
    <row r="42" spans="1:1">
      <c r="A42" s="4" t="s">
        <v>179</v>
      </c>
    </row>
  </sheetData>
  <autoFilter ref="A1:X33">
    <filterColumn colId="3">
      <filters>
        <filter val="653"/>
        <filter val="1053"/>
        <filter val="1153"/>
        <filter val="8413"/>
        <filter val="495"/>
        <filter val="2955"/>
        <filter val="418"/>
        <filter val="720"/>
        <filter val="722"/>
        <filter val="1162"/>
        <filter val="3525"/>
        <filter val="830"/>
        <filter val="1671"/>
        <filter val="836"/>
        <filter val="3676"/>
        <filter val="578"/>
        <filter val="638"/>
        <filter val="379"/>
        <filter val="439"/>
        <filter val="2940"/>
        <filter val="141"/>
        <filter val="481"/>
        <filter val="4641"/>
        <filter val="143"/>
        <filter val="2003"/>
        <filter val="544"/>
        <filter val="3184"/>
        <filter val="1106"/>
        <filter val="1486"/>
        <filter val="1908"/>
        <filter val="64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180</v>
      </c>
      <c r="B1" s="2" t="s">
        <v>181</v>
      </c>
      <c r="C1" s="2" t="s">
        <v>182</v>
      </c>
      <c r="D1" s="2" t="s">
        <v>183</v>
      </c>
      <c r="E1" s="2" t="s">
        <v>13</v>
      </c>
      <c r="F1" s="2" t="s">
        <v>5</v>
      </c>
      <c r="G1" s="2" t="s">
        <v>6</v>
      </c>
      <c r="H1" s="2" t="s">
        <v>184</v>
      </c>
      <c r="I1" s="2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2" t="s">
        <v>192</v>
      </c>
      <c r="Q1" s="2" t="s">
        <v>193</v>
      </c>
      <c r="R1" s="2" t="s">
        <v>194</v>
      </c>
      <c r="S1" s="2" t="s">
        <v>195</v>
      </c>
      <c r="T1" s="2" t="s">
        <v>196</v>
      </c>
      <c r="U1" s="2" t="s">
        <v>197</v>
      </c>
    </row>
    <row r="2" s="1" customFormat="1" spans="1:21">
      <c r="A2" s="3">
        <v>18141068185</v>
      </c>
      <c r="B2" s="1" t="s">
        <v>198</v>
      </c>
      <c r="C2" s="1" t="s">
        <v>199</v>
      </c>
      <c r="D2" s="1" t="s">
        <v>200</v>
      </c>
      <c r="E2" s="1" t="s">
        <v>201</v>
      </c>
      <c r="F2" s="1" t="s">
        <v>198</v>
      </c>
      <c r="G2" s="1" t="s">
        <v>202</v>
      </c>
      <c r="H2" s="1" t="s">
        <v>203</v>
      </c>
      <c r="I2" s="1" t="s">
        <v>204</v>
      </c>
      <c r="J2" s="1" t="s">
        <v>30</v>
      </c>
      <c r="K2" s="1" t="s">
        <v>205</v>
      </c>
      <c r="L2" s="1" t="s">
        <v>205</v>
      </c>
      <c r="M2" s="1" t="s">
        <v>206</v>
      </c>
      <c r="N2" s="1" t="s">
        <v>206</v>
      </c>
      <c r="O2" s="1" t="s">
        <v>207</v>
      </c>
      <c r="P2" s="1" t="s">
        <v>208</v>
      </c>
      <c r="Q2" s="1" t="s">
        <v>209</v>
      </c>
      <c r="R2" s="1" t="s">
        <v>210</v>
      </c>
      <c r="S2" s="1" t="s">
        <v>211</v>
      </c>
      <c r="T2" s="1" t="s">
        <v>212</v>
      </c>
      <c r="U2" s="1" t="s">
        <v>213</v>
      </c>
    </row>
    <row r="3" s="1" customFormat="1" spans="1:21">
      <c r="A3" s="3">
        <v>18141009587</v>
      </c>
      <c r="B3" s="1" t="s">
        <v>198</v>
      </c>
      <c r="C3" s="1" t="s">
        <v>214</v>
      </c>
      <c r="D3" s="1" t="s">
        <v>215</v>
      </c>
      <c r="E3" s="1" t="s">
        <v>216</v>
      </c>
      <c r="F3" s="1" t="s">
        <v>198</v>
      </c>
      <c r="G3" s="1" t="s">
        <v>202</v>
      </c>
      <c r="H3" s="1" t="s">
        <v>203</v>
      </c>
      <c r="I3" s="1" t="s">
        <v>217</v>
      </c>
      <c r="J3" s="1" t="s">
        <v>30</v>
      </c>
      <c r="K3" s="1" t="s">
        <v>218</v>
      </c>
      <c r="L3" s="1" t="s">
        <v>218</v>
      </c>
      <c r="M3" s="1" t="s">
        <v>206</v>
      </c>
      <c r="N3" s="1" t="s">
        <v>206</v>
      </c>
      <c r="O3" s="1" t="s">
        <v>207</v>
      </c>
      <c r="P3" s="1" t="s">
        <v>208</v>
      </c>
      <c r="Q3" s="1" t="s">
        <v>209</v>
      </c>
      <c r="R3" s="1" t="s">
        <v>219</v>
      </c>
      <c r="S3" s="1" t="s">
        <v>211</v>
      </c>
      <c r="T3" s="1" t="s">
        <v>212</v>
      </c>
      <c r="U3" s="1" t="s">
        <v>213</v>
      </c>
    </row>
    <row r="4" s="1" customFormat="1" spans="1:21">
      <c r="A4" s="3">
        <v>18140963677</v>
      </c>
      <c r="B4" s="1" t="s">
        <v>198</v>
      </c>
      <c r="C4" s="1" t="s">
        <v>220</v>
      </c>
      <c r="D4" s="1" t="s">
        <v>221</v>
      </c>
      <c r="E4" s="1" t="s">
        <v>222</v>
      </c>
      <c r="F4" s="1" t="s">
        <v>198</v>
      </c>
      <c r="G4" s="1" t="s">
        <v>202</v>
      </c>
      <c r="H4" s="1" t="s">
        <v>203</v>
      </c>
      <c r="I4" s="1" t="s">
        <v>223</v>
      </c>
      <c r="J4" s="1" t="s">
        <v>30</v>
      </c>
      <c r="K4" s="1" t="s">
        <v>224</v>
      </c>
      <c r="L4" s="1" t="s">
        <v>224</v>
      </c>
      <c r="M4" s="1" t="s">
        <v>206</v>
      </c>
      <c r="N4" s="1" t="s">
        <v>206</v>
      </c>
      <c r="O4" s="1" t="s">
        <v>207</v>
      </c>
      <c r="P4" s="1" t="s">
        <v>208</v>
      </c>
      <c r="Q4" s="1" t="s">
        <v>209</v>
      </c>
      <c r="R4" s="1" t="s">
        <v>225</v>
      </c>
      <c r="S4" s="1" t="s">
        <v>211</v>
      </c>
      <c r="T4" s="1" t="s">
        <v>212</v>
      </c>
      <c r="U4" s="1" t="s">
        <v>213</v>
      </c>
    </row>
    <row r="5" s="1" customFormat="1" spans="1:21">
      <c r="A5" s="3">
        <v>18138169167</v>
      </c>
      <c r="B5" s="1" t="s">
        <v>198</v>
      </c>
      <c r="C5" s="1" t="s">
        <v>226</v>
      </c>
      <c r="D5" s="1" t="s">
        <v>227</v>
      </c>
      <c r="E5" s="1" t="s">
        <v>228</v>
      </c>
      <c r="F5" s="1" t="s">
        <v>198</v>
      </c>
      <c r="G5" s="1" t="s">
        <v>202</v>
      </c>
      <c r="H5" s="1" t="s">
        <v>203</v>
      </c>
      <c r="I5" s="1" t="s">
        <v>229</v>
      </c>
      <c r="J5" s="1" t="s">
        <v>30</v>
      </c>
      <c r="K5" s="1" t="s">
        <v>230</v>
      </c>
      <c r="L5" s="1" t="s">
        <v>230</v>
      </c>
      <c r="M5" s="1" t="s">
        <v>206</v>
      </c>
      <c r="N5" s="1" t="s">
        <v>206</v>
      </c>
      <c r="O5" s="1" t="s">
        <v>207</v>
      </c>
      <c r="P5" s="1" t="s">
        <v>208</v>
      </c>
      <c r="Q5" s="1" t="s">
        <v>209</v>
      </c>
      <c r="R5" s="1" t="s">
        <v>231</v>
      </c>
      <c r="S5" s="1" t="s">
        <v>211</v>
      </c>
      <c r="T5" s="1" t="s">
        <v>212</v>
      </c>
      <c r="U5" s="1" t="s">
        <v>213</v>
      </c>
    </row>
    <row r="6" s="1" customFormat="1" spans="1:21">
      <c r="A6" s="3">
        <v>18137191639</v>
      </c>
      <c r="B6" s="1" t="s">
        <v>198</v>
      </c>
      <c r="C6" s="1" t="s">
        <v>232</v>
      </c>
      <c r="D6" s="1" t="s">
        <v>233</v>
      </c>
      <c r="E6" s="1" t="s">
        <v>234</v>
      </c>
      <c r="F6" s="1" t="s">
        <v>198</v>
      </c>
      <c r="G6" s="1" t="s">
        <v>202</v>
      </c>
      <c r="H6" s="1" t="s">
        <v>203</v>
      </c>
      <c r="I6" s="1" t="s">
        <v>235</v>
      </c>
      <c r="J6" s="1" t="s">
        <v>30</v>
      </c>
      <c r="K6" s="1" t="s">
        <v>236</v>
      </c>
      <c r="L6" s="1" t="s">
        <v>236</v>
      </c>
      <c r="M6" s="1" t="s">
        <v>206</v>
      </c>
      <c r="N6" s="1" t="s">
        <v>206</v>
      </c>
      <c r="O6" s="1" t="s">
        <v>207</v>
      </c>
      <c r="P6" s="1" t="s">
        <v>208</v>
      </c>
      <c r="Q6" s="1" t="s">
        <v>209</v>
      </c>
      <c r="R6" s="1" t="s">
        <v>237</v>
      </c>
      <c r="S6" s="1" t="s">
        <v>211</v>
      </c>
      <c r="T6" s="1" t="s">
        <v>212</v>
      </c>
      <c r="U6" s="1" t="s">
        <v>213</v>
      </c>
    </row>
    <row r="7" s="1" customFormat="1" spans="1:21">
      <c r="A7" s="3">
        <v>18136940941</v>
      </c>
      <c r="B7" s="1" t="s">
        <v>198</v>
      </c>
      <c r="C7" s="1" t="s">
        <v>238</v>
      </c>
      <c r="D7" s="1" t="s">
        <v>239</v>
      </c>
      <c r="E7" s="1" t="s">
        <v>240</v>
      </c>
      <c r="F7" s="1" t="s">
        <v>198</v>
      </c>
      <c r="G7" s="1" t="s">
        <v>202</v>
      </c>
      <c r="H7" s="1" t="s">
        <v>203</v>
      </c>
      <c r="I7" s="1" t="s">
        <v>241</v>
      </c>
      <c r="J7" s="1" t="s">
        <v>30</v>
      </c>
      <c r="K7" s="1" t="s">
        <v>242</v>
      </c>
      <c r="L7" s="1" t="s">
        <v>242</v>
      </c>
      <c r="M7" s="1" t="s">
        <v>206</v>
      </c>
      <c r="N7" s="1" t="s">
        <v>206</v>
      </c>
      <c r="O7" s="1" t="s">
        <v>207</v>
      </c>
      <c r="P7" s="1" t="s">
        <v>208</v>
      </c>
      <c r="Q7" s="1" t="s">
        <v>209</v>
      </c>
      <c r="R7" s="1" t="s">
        <v>243</v>
      </c>
      <c r="S7" s="1" t="s">
        <v>211</v>
      </c>
      <c r="T7" s="1" t="s">
        <v>212</v>
      </c>
      <c r="U7" s="1" t="s">
        <v>213</v>
      </c>
    </row>
    <row r="8" s="1" customFormat="1" spans="1:21">
      <c r="A8" s="3">
        <v>18136894430</v>
      </c>
      <c r="B8" s="1" t="s">
        <v>198</v>
      </c>
      <c r="C8" s="1" t="s">
        <v>244</v>
      </c>
      <c r="D8" s="1" t="s">
        <v>245</v>
      </c>
      <c r="E8" s="1" t="s">
        <v>246</v>
      </c>
      <c r="F8" s="1" t="s">
        <v>198</v>
      </c>
      <c r="G8" s="1" t="s">
        <v>202</v>
      </c>
      <c r="H8" s="1" t="s">
        <v>203</v>
      </c>
      <c r="I8" s="1" t="s">
        <v>247</v>
      </c>
      <c r="J8" s="1" t="s">
        <v>30</v>
      </c>
      <c r="K8" s="1" t="s">
        <v>248</v>
      </c>
      <c r="L8" s="1" t="s">
        <v>248</v>
      </c>
      <c r="M8" s="1" t="s">
        <v>206</v>
      </c>
      <c r="N8" s="1" t="s">
        <v>206</v>
      </c>
      <c r="O8" s="1" t="s">
        <v>207</v>
      </c>
      <c r="P8" s="1" t="s">
        <v>208</v>
      </c>
      <c r="Q8" s="1" t="s">
        <v>209</v>
      </c>
      <c r="R8" s="1" t="s">
        <v>249</v>
      </c>
      <c r="S8" s="1" t="s">
        <v>211</v>
      </c>
      <c r="T8" s="1" t="s">
        <v>212</v>
      </c>
      <c r="U8" s="1" t="s">
        <v>213</v>
      </c>
    </row>
    <row r="9" s="1" customFormat="1" spans="1:21">
      <c r="A9" s="3">
        <v>18136807683</v>
      </c>
      <c r="B9" s="1" t="s">
        <v>198</v>
      </c>
      <c r="C9" s="1" t="s">
        <v>250</v>
      </c>
      <c r="D9" s="1" t="s">
        <v>251</v>
      </c>
      <c r="E9" s="1" t="s">
        <v>252</v>
      </c>
      <c r="F9" s="1" t="s">
        <v>198</v>
      </c>
      <c r="G9" s="1" t="s">
        <v>202</v>
      </c>
      <c r="H9" s="1" t="s">
        <v>203</v>
      </c>
      <c r="I9" s="1" t="s">
        <v>253</v>
      </c>
      <c r="J9" s="1" t="s">
        <v>30</v>
      </c>
      <c r="K9" s="1" t="s">
        <v>254</v>
      </c>
      <c r="L9" s="1" t="s">
        <v>254</v>
      </c>
      <c r="M9" s="1" t="s">
        <v>206</v>
      </c>
      <c r="N9" s="1" t="s">
        <v>206</v>
      </c>
      <c r="O9" s="1" t="s">
        <v>207</v>
      </c>
      <c r="P9" s="1" t="s">
        <v>208</v>
      </c>
      <c r="Q9" s="1" t="s">
        <v>209</v>
      </c>
      <c r="R9" s="1" t="s">
        <v>255</v>
      </c>
      <c r="S9" s="1" t="s">
        <v>211</v>
      </c>
      <c r="T9" s="1" t="s">
        <v>212</v>
      </c>
      <c r="U9" s="1" t="s">
        <v>213</v>
      </c>
    </row>
    <row r="10" s="1" customFormat="1" spans="1:21">
      <c r="A10" s="3">
        <v>18136079875</v>
      </c>
      <c r="B10" s="1" t="s">
        <v>198</v>
      </c>
      <c r="C10" s="1" t="s">
        <v>256</v>
      </c>
      <c r="D10" s="1" t="s">
        <v>245</v>
      </c>
      <c r="E10" s="1" t="s">
        <v>257</v>
      </c>
      <c r="F10" s="1" t="s">
        <v>198</v>
      </c>
      <c r="G10" s="1" t="s">
        <v>202</v>
      </c>
      <c r="H10" s="1" t="s">
        <v>203</v>
      </c>
      <c r="I10" s="1" t="s">
        <v>258</v>
      </c>
      <c r="J10" s="1" t="s">
        <v>30</v>
      </c>
      <c r="K10" s="1" t="s">
        <v>259</v>
      </c>
      <c r="L10" s="1" t="s">
        <v>259</v>
      </c>
      <c r="M10" s="1" t="s">
        <v>206</v>
      </c>
      <c r="N10" s="1" t="s">
        <v>206</v>
      </c>
      <c r="O10" s="1" t="s">
        <v>207</v>
      </c>
      <c r="P10" s="1" t="s">
        <v>208</v>
      </c>
      <c r="Q10" s="1" t="s">
        <v>209</v>
      </c>
      <c r="R10" s="1" t="s">
        <v>260</v>
      </c>
      <c r="S10" s="1" t="s">
        <v>211</v>
      </c>
      <c r="T10" s="1" t="s">
        <v>212</v>
      </c>
      <c r="U10" s="1" t="s">
        <v>213</v>
      </c>
    </row>
    <row r="11" s="1" customFormat="1" spans="1:21">
      <c r="A11" s="3">
        <v>18133713189</v>
      </c>
      <c r="B11" s="1" t="s">
        <v>261</v>
      </c>
      <c r="C11" s="1" t="s">
        <v>262</v>
      </c>
      <c r="D11" s="1" t="s">
        <v>263</v>
      </c>
      <c r="E11" s="1" t="s">
        <v>264</v>
      </c>
      <c r="F11" s="1" t="s">
        <v>198</v>
      </c>
      <c r="G11" s="1" t="s">
        <v>202</v>
      </c>
      <c r="H11" s="1" t="s">
        <v>203</v>
      </c>
      <c r="I11" s="1" t="s">
        <v>265</v>
      </c>
      <c r="J11" s="1" t="s">
        <v>30</v>
      </c>
      <c r="K11" s="1" t="s">
        <v>266</v>
      </c>
      <c r="L11" s="1" t="s">
        <v>266</v>
      </c>
      <c r="M11" s="1" t="s">
        <v>206</v>
      </c>
      <c r="N11" s="1" t="s">
        <v>206</v>
      </c>
      <c r="O11" s="1" t="s">
        <v>207</v>
      </c>
      <c r="P11" s="1" t="s">
        <v>208</v>
      </c>
      <c r="Q11" s="1" t="s">
        <v>209</v>
      </c>
      <c r="R11" s="1" t="s">
        <v>267</v>
      </c>
      <c r="S11" s="1" t="s">
        <v>211</v>
      </c>
      <c r="T11" s="1" t="s">
        <v>212</v>
      </c>
      <c r="U11" s="1" t="s">
        <v>213</v>
      </c>
    </row>
    <row r="12" s="1" customFormat="1" spans="1:21">
      <c r="A12" s="3">
        <v>18131199409</v>
      </c>
      <c r="B12" s="1" t="s">
        <v>261</v>
      </c>
      <c r="C12" s="1" t="s">
        <v>268</v>
      </c>
      <c r="D12" s="1" t="s">
        <v>269</v>
      </c>
      <c r="E12" s="1" t="s">
        <v>270</v>
      </c>
      <c r="F12" s="1" t="s">
        <v>198</v>
      </c>
      <c r="G12" s="1" t="s">
        <v>202</v>
      </c>
      <c r="H12" s="1" t="s">
        <v>203</v>
      </c>
      <c r="I12" s="1" t="s">
        <v>271</v>
      </c>
      <c r="J12" s="1" t="s">
        <v>30</v>
      </c>
      <c r="K12" s="1" t="s">
        <v>272</v>
      </c>
      <c r="L12" s="1" t="s">
        <v>272</v>
      </c>
      <c r="M12" s="1" t="s">
        <v>206</v>
      </c>
      <c r="N12" s="1" t="s">
        <v>206</v>
      </c>
      <c r="O12" s="1" t="s">
        <v>207</v>
      </c>
      <c r="P12" s="1" t="s">
        <v>208</v>
      </c>
      <c r="Q12" s="1" t="s">
        <v>209</v>
      </c>
      <c r="R12" s="1" t="s">
        <v>273</v>
      </c>
      <c r="S12" s="1" t="s">
        <v>211</v>
      </c>
      <c r="T12" s="1" t="s">
        <v>212</v>
      </c>
      <c r="U12" s="1" t="s">
        <v>213</v>
      </c>
    </row>
    <row r="13" s="1" customFormat="1" spans="1:21">
      <c r="A13" s="3">
        <v>18125329309</v>
      </c>
      <c r="B13" s="1" t="s">
        <v>274</v>
      </c>
      <c r="C13" s="1" t="s">
        <v>275</v>
      </c>
      <c r="D13" s="1" t="s">
        <v>276</v>
      </c>
      <c r="E13" s="1" t="s">
        <v>277</v>
      </c>
      <c r="F13" s="1" t="s">
        <v>198</v>
      </c>
      <c r="G13" s="1" t="s">
        <v>202</v>
      </c>
      <c r="H13" s="1" t="s">
        <v>203</v>
      </c>
      <c r="I13" s="1" t="s">
        <v>278</v>
      </c>
      <c r="J13" s="1" t="s">
        <v>30</v>
      </c>
      <c r="K13" s="1" t="s">
        <v>279</v>
      </c>
      <c r="L13" s="1" t="s">
        <v>279</v>
      </c>
      <c r="M13" s="1" t="s">
        <v>206</v>
      </c>
      <c r="N13" s="1" t="s">
        <v>206</v>
      </c>
      <c r="O13" s="1" t="s">
        <v>207</v>
      </c>
      <c r="P13" s="1" t="s">
        <v>208</v>
      </c>
      <c r="Q13" s="1" t="s">
        <v>209</v>
      </c>
      <c r="R13" s="1" t="s">
        <v>280</v>
      </c>
      <c r="S13" s="1" t="s">
        <v>211</v>
      </c>
      <c r="T13" s="1" t="s">
        <v>212</v>
      </c>
      <c r="U13" s="1" t="s">
        <v>213</v>
      </c>
    </row>
    <row r="14" s="1" customFormat="1" spans="1:21">
      <c r="A14" s="3">
        <v>18123308085</v>
      </c>
      <c r="B14" s="1" t="s">
        <v>274</v>
      </c>
      <c r="C14" s="1" t="s">
        <v>281</v>
      </c>
      <c r="D14" s="1" t="s">
        <v>282</v>
      </c>
      <c r="E14" s="1" t="s">
        <v>283</v>
      </c>
      <c r="F14" s="1" t="s">
        <v>198</v>
      </c>
      <c r="G14" s="1" t="s">
        <v>202</v>
      </c>
      <c r="H14" s="1" t="s">
        <v>203</v>
      </c>
      <c r="I14" s="1" t="s">
        <v>284</v>
      </c>
      <c r="J14" s="1" t="s">
        <v>30</v>
      </c>
      <c r="K14" s="1" t="s">
        <v>285</v>
      </c>
      <c r="L14" s="1" t="s">
        <v>285</v>
      </c>
      <c r="M14" s="1" t="s">
        <v>206</v>
      </c>
      <c r="N14" s="1" t="s">
        <v>206</v>
      </c>
      <c r="O14" s="1" t="s">
        <v>207</v>
      </c>
      <c r="P14" s="1" t="s">
        <v>208</v>
      </c>
      <c r="Q14" s="1" t="s">
        <v>209</v>
      </c>
      <c r="R14" s="1" t="s">
        <v>286</v>
      </c>
      <c r="S14" s="1" t="s">
        <v>211</v>
      </c>
      <c r="T14" s="1" t="s">
        <v>212</v>
      </c>
      <c r="U14" s="1" t="s">
        <v>213</v>
      </c>
    </row>
    <row r="15" s="1" customFormat="1" spans="1:21">
      <c r="A15" s="3">
        <v>18120914820</v>
      </c>
      <c r="B15" s="1" t="s">
        <v>274</v>
      </c>
      <c r="C15" s="1" t="s">
        <v>287</v>
      </c>
      <c r="D15" s="1" t="s">
        <v>288</v>
      </c>
      <c r="E15" s="1" t="s">
        <v>289</v>
      </c>
      <c r="F15" s="1" t="s">
        <v>261</v>
      </c>
      <c r="G15" s="1" t="s">
        <v>202</v>
      </c>
      <c r="H15" s="1" t="s">
        <v>203</v>
      </c>
      <c r="I15" s="1" t="s">
        <v>290</v>
      </c>
      <c r="J15" s="1" t="s">
        <v>30</v>
      </c>
      <c r="K15" s="1" t="s">
        <v>291</v>
      </c>
      <c r="L15" s="1" t="s">
        <v>291</v>
      </c>
      <c r="M15" s="1" t="s">
        <v>206</v>
      </c>
      <c r="N15" s="1" t="s">
        <v>206</v>
      </c>
      <c r="O15" s="1" t="s">
        <v>207</v>
      </c>
      <c r="P15" s="1" t="s">
        <v>208</v>
      </c>
      <c r="Q15" s="1" t="s">
        <v>209</v>
      </c>
      <c r="R15" s="1" t="s">
        <v>292</v>
      </c>
      <c r="S15" s="1" t="s">
        <v>211</v>
      </c>
      <c r="T15" s="1" t="s">
        <v>212</v>
      </c>
      <c r="U15" s="1" t="s">
        <v>213</v>
      </c>
    </row>
    <row r="16" s="1" customFormat="1" spans="1:21">
      <c r="A16" s="3">
        <v>18114252948</v>
      </c>
      <c r="B16" s="1" t="s">
        <v>293</v>
      </c>
      <c r="C16" s="1" t="s">
        <v>294</v>
      </c>
      <c r="D16" s="1" t="s">
        <v>295</v>
      </c>
      <c r="E16" s="1" t="s">
        <v>296</v>
      </c>
      <c r="F16" s="1" t="s">
        <v>198</v>
      </c>
      <c r="G16" s="1" t="s">
        <v>202</v>
      </c>
      <c r="H16" s="1" t="s">
        <v>203</v>
      </c>
      <c r="I16" s="1" t="s">
        <v>297</v>
      </c>
      <c r="J16" s="1" t="s">
        <v>30</v>
      </c>
      <c r="K16" s="1" t="s">
        <v>298</v>
      </c>
      <c r="L16" s="1" t="s">
        <v>298</v>
      </c>
      <c r="M16" s="1" t="s">
        <v>206</v>
      </c>
      <c r="N16" s="1" t="s">
        <v>206</v>
      </c>
      <c r="O16" s="1" t="s">
        <v>207</v>
      </c>
      <c r="P16" s="1" t="s">
        <v>208</v>
      </c>
      <c r="Q16" s="1" t="s">
        <v>209</v>
      </c>
      <c r="R16" s="1" t="s">
        <v>299</v>
      </c>
      <c r="S16" s="1" t="s">
        <v>211</v>
      </c>
      <c r="T16" s="1" t="s">
        <v>212</v>
      </c>
      <c r="U16" s="1" t="s">
        <v>213</v>
      </c>
    </row>
    <row r="17" s="1" customFormat="1" spans="1:21">
      <c r="A17" s="3">
        <v>18113380780</v>
      </c>
      <c r="B17" s="1" t="s">
        <v>300</v>
      </c>
      <c r="C17" s="1" t="s">
        <v>301</v>
      </c>
      <c r="D17" s="1" t="s">
        <v>302</v>
      </c>
      <c r="E17" s="1" t="s">
        <v>303</v>
      </c>
      <c r="F17" s="1" t="s">
        <v>198</v>
      </c>
      <c r="G17" s="1" t="s">
        <v>202</v>
      </c>
      <c r="H17" s="1" t="s">
        <v>203</v>
      </c>
      <c r="I17" s="1" t="s">
        <v>304</v>
      </c>
      <c r="J17" s="1" t="s">
        <v>30</v>
      </c>
      <c r="K17" s="1" t="s">
        <v>305</v>
      </c>
      <c r="L17" s="1" t="s">
        <v>305</v>
      </c>
      <c r="M17" s="1" t="s">
        <v>206</v>
      </c>
      <c r="N17" s="1" t="s">
        <v>206</v>
      </c>
      <c r="O17" s="1" t="s">
        <v>207</v>
      </c>
      <c r="P17" s="1" t="s">
        <v>208</v>
      </c>
      <c r="Q17" s="1" t="s">
        <v>209</v>
      </c>
      <c r="R17" s="1" t="s">
        <v>306</v>
      </c>
      <c r="S17" s="1" t="s">
        <v>211</v>
      </c>
      <c r="T17" s="1" t="s">
        <v>212</v>
      </c>
      <c r="U17" s="1" t="s">
        <v>213</v>
      </c>
    </row>
    <row r="18" s="1" customFormat="1" spans="1:21">
      <c r="A18" s="3">
        <v>18093983781</v>
      </c>
      <c r="B18" s="1" t="s">
        <v>307</v>
      </c>
      <c r="C18" s="1" t="s">
        <v>308</v>
      </c>
      <c r="D18" s="1" t="s">
        <v>309</v>
      </c>
      <c r="E18" s="1" t="s">
        <v>310</v>
      </c>
      <c r="F18" s="1" t="s">
        <v>198</v>
      </c>
      <c r="G18" s="1" t="s">
        <v>202</v>
      </c>
      <c r="H18" s="1" t="s">
        <v>203</v>
      </c>
      <c r="I18" s="1" t="s">
        <v>311</v>
      </c>
      <c r="J18" s="1" t="s">
        <v>30</v>
      </c>
      <c r="K18" s="1" t="s">
        <v>312</v>
      </c>
      <c r="L18" s="1" t="s">
        <v>312</v>
      </c>
      <c r="M18" s="1" t="s">
        <v>206</v>
      </c>
      <c r="N18" s="1" t="s">
        <v>206</v>
      </c>
      <c r="O18" s="1" t="s">
        <v>207</v>
      </c>
      <c r="P18" s="1" t="s">
        <v>208</v>
      </c>
      <c r="Q18" s="1" t="s">
        <v>209</v>
      </c>
      <c r="R18" s="1" t="s">
        <v>313</v>
      </c>
      <c r="S18" s="1" t="s">
        <v>211</v>
      </c>
      <c r="T18" s="1" t="s">
        <v>212</v>
      </c>
      <c r="U18" s="1" t="s">
        <v>213</v>
      </c>
    </row>
    <row r="19" s="1" customFormat="1" spans="1:21">
      <c r="A19" s="3">
        <v>18092642192</v>
      </c>
      <c r="B19" s="1" t="s">
        <v>307</v>
      </c>
      <c r="C19" s="1" t="s">
        <v>314</v>
      </c>
      <c r="D19" s="1" t="s">
        <v>315</v>
      </c>
      <c r="E19" s="1" t="s">
        <v>316</v>
      </c>
      <c r="F19" s="1" t="s">
        <v>293</v>
      </c>
      <c r="G19" s="1" t="s">
        <v>202</v>
      </c>
      <c r="H19" s="1" t="s">
        <v>203</v>
      </c>
      <c r="I19" s="1" t="s">
        <v>317</v>
      </c>
      <c r="J19" s="1" t="s">
        <v>30</v>
      </c>
      <c r="K19" s="1" t="s">
        <v>318</v>
      </c>
      <c r="L19" s="1" t="s">
        <v>318</v>
      </c>
      <c r="M19" s="1" t="s">
        <v>206</v>
      </c>
      <c r="N19" s="1" t="s">
        <v>206</v>
      </c>
      <c r="O19" s="1" t="s">
        <v>207</v>
      </c>
      <c r="P19" s="1" t="s">
        <v>208</v>
      </c>
      <c r="Q19" s="1" t="s">
        <v>209</v>
      </c>
      <c r="R19" s="1" t="s">
        <v>319</v>
      </c>
      <c r="S19" s="1" t="s">
        <v>211</v>
      </c>
      <c r="T19" s="1" t="s">
        <v>212</v>
      </c>
      <c r="U19" s="1" t="s">
        <v>213</v>
      </c>
    </row>
    <row r="20" s="1" customFormat="1" spans="1:21">
      <c r="A20" s="3">
        <v>18081189832</v>
      </c>
      <c r="B20" s="1" t="s">
        <v>320</v>
      </c>
      <c r="C20" s="1" t="s">
        <v>321</v>
      </c>
      <c r="D20" s="1" t="s">
        <v>322</v>
      </c>
      <c r="E20" s="1" t="s">
        <v>323</v>
      </c>
      <c r="F20" s="1" t="s">
        <v>261</v>
      </c>
      <c r="G20" s="1" t="s">
        <v>202</v>
      </c>
      <c r="H20" s="1" t="s">
        <v>203</v>
      </c>
      <c r="I20" s="1" t="s">
        <v>324</v>
      </c>
      <c r="J20" s="1" t="s">
        <v>30</v>
      </c>
      <c r="K20" s="1" t="s">
        <v>325</v>
      </c>
      <c r="L20" s="1" t="s">
        <v>325</v>
      </c>
      <c r="M20" s="1" t="s">
        <v>206</v>
      </c>
      <c r="N20" s="1" t="s">
        <v>206</v>
      </c>
      <c r="O20" s="1" t="s">
        <v>207</v>
      </c>
      <c r="P20" s="1" t="s">
        <v>208</v>
      </c>
      <c r="Q20" s="1" t="s">
        <v>209</v>
      </c>
      <c r="R20" s="1" t="s">
        <v>326</v>
      </c>
      <c r="S20" s="1" t="s">
        <v>211</v>
      </c>
      <c r="T20" s="1" t="s">
        <v>212</v>
      </c>
      <c r="U20" s="1" t="s">
        <v>213</v>
      </c>
    </row>
    <row r="21" s="1" customFormat="1" spans="1:21">
      <c r="A21" s="3">
        <v>18071519883</v>
      </c>
      <c r="B21" s="1" t="s">
        <v>327</v>
      </c>
      <c r="C21" s="1" t="s">
        <v>328</v>
      </c>
      <c r="D21" s="1" t="s">
        <v>329</v>
      </c>
      <c r="E21" s="1" t="s">
        <v>330</v>
      </c>
      <c r="F21" s="1" t="s">
        <v>198</v>
      </c>
      <c r="G21" s="1" t="s">
        <v>202</v>
      </c>
      <c r="H21" s="1" t="s">
        <v>203</v>
      </c>
      <c r="I21" s="1" t="s">
        <v>331</v>
      </c>
      <c r="J21" s="1" t="s">
        <v>30</v>
      </c>
      <c r="K21" s="1" t="s">
        <v>332</v>
      </c>
      <c r="L21" s="1" t="s">
        <v>332</v>
      </c>
      <c r="M21" s="1" t="s">
        <v>206</v>
      </c>
      <c r="N21" s="1" t="s">
        <v>206</v>
      </c>
      <c r="O21" s="1" t="s">
        <v>207</v>
      </c>
      <c r="P21" s="1" t="s">
        <v>208</v>
      </c>
      <c r="Q21" s="1" t="s">
        <v>209</v>
      </c>
      <c r="R21" s="1" t="s">
        <v>333</v>
      </c>
      <c r="S21" s="1" t="s">
        <v>211</v>
      </c>
      <c r="T21" s="1" t="s">
        <v>212</v>
      </c>
      <c r="U21" s="1" t="s">
        <v>213</v>
      </c>
    </row>
    <row r="22" s="1" customFormat="1" spans="1:21">
      <c r="A22" s="3">
        <v>18050559502</v>
      </c>
      <c r="B22" s="1" t="s">
        <v>334</v>
      </c>
      <c r="C22" s="1" t="s">
        <v>335</v>
      </c>
      <c r="D22" s="1" t="s">
        <v>336</v>
      </c>
      <c r="E22" s="1" t="s">
        <v>337</v>
      </c>
      <c r="F22" s="1" t="s">
        <v>198</v>
      </c>
      <c r="G22" s="1" t="s">
        <v>202</v>
      </c>
      <c r="H22" s="1" t="s">
        <v>203</v>
      </c>
      <c r="I22" s="1" t="s">
        <v>338</v>
      </c>
      <c r="J22" s="1" t="s">
        <v>30</v>
      </c>
      <c r="K22" s="1" t="s">
        <v>339</v>
      </c>
      <c r="L22" s="1" t="s">
        <v>339</v>
      </c>
      <c r="M22" s="1" t="s">
        <v>206</v>
      </c>
      <c r="N22" s="1" t="s">
        <v>206</v>
      </c>
      <c r="O22" s="1" t="s">
        <v>207</v>
      </c>
      <c r="P22" s="1" t="s">
        <v>208</v>
      </c>
      <c r="Q22" s="1" t="s">
        <v>209</v>
      </c>
      <c r="R22" s="1" t="s">
        <v>340</v>
      </c>
      <c r="S22" s="1" t="s">
        <v>211</v>
      </c>
      <c r="T22" s="1" t="s">
        <v>212</v>
      </c>
      <c r="U22" s="1" t="s">
        <v>213</v>
      </c>
    </row>
    <row r="23" s="1" customFormat="1" spans="1:21">
      <c r="A23" s="3">
        <v>18047112947</v>
      </c>
      <c r="B23" s="1" t="s">
        <v>341</v>
      </c>
      <c r="C23" s="1" t="s">
        <v>342</v>
      </c>
      <c r="D23" s="1" t="s">
        <v>343</v>
      </c>
      <c r="E23" s="1" t="s">
        <v>344</v>
      </c>
      <c r="F23" s="1" t="s">
        <v>198</v>
      </c>
      <c r="G23" s="1" t="s">
        <v>202</v>
      </c>
      <c r="H23" s="1" t="s">
        <v>203</v>
      </c>
      <c r="I23" s="1" t="s">
        <v>345</v>
      </c>
      <c r="J23" s="1" t="s">
        <v>30</v>
      </c>
      <c r="K23" s="1" t="s">
        <v>346</v>
      </c>
      <c r="L23" s="1" t="s">
        <v>346</v>
      </c>
      <c r="M23" s="1" t="s">
        <v>206</v>
      </c>
      <c r="N23" s="1" t="s">
        <v>206</v>
      </c>
      <c r="O23" s="1" t="s">
        <v>207</v>
      </c>
      <c r="P23" s="1" t="s">
        <v>208</v>
      </c>
      <c r="Q23" s="1" t="s">
        <v>209</v>
      </c>
      <c r="R23" s="1" t="s">
        <v>347</v>
      </c>
      <c r="S23" s="1" t="s">
        <v>211</v>
      </c>
      <c r="T23" s="1" t="s">
        <v>212</v>
      </c>
      <c r="U23" s="1" t="s">
        <v>213</v>
      </c>
    </row>
    <row r="24" s="1" customFormat="1" spans="1:21">
      <c r="A24" s="3">
        <v>18034875949</v>
      </c>
      <c r="B24" s="1" t="s">
        <v>348</v>
      </c>
      <c r="C24" s="1" t="s">
        <v>349</v>
      </c>
      <c r="D24" s="1" t="s">
        <v>350</v>
      </c>
      <c r="E24" s="1" t="s">
        <v>351</v>
      </c>
      <c r="F24" s="1" t="s">
        <v>293</v>
      </c>
      <c r="G24" s="1" t="s">
        <v>202</v>
      </c>
      <c r="H24" s="1" t="s">
        <v>203</v>
      </c>
      <c r="I24" s="1" t="s">
        <v>352</v>
      </c>
      <c r="J24" s="1" t="s">
        <v>30</v>
      </c>
      <c r="K24" s="1" t="s">
        <v>353</v>
      </c>
      <c r="L24" s="1" t="s">
        <v>353</v>
      </c>
      <c r="M24" s="1" t="s">
        <v>206</v>
      </c>
      <c r="N24" s="1" t="s">
        <v>206</v>
      </c>
      <c r="O24" s="1" t="s">
        <v>207</v>
      </c>
      <c r="P24" s="1" t="s">
        <v>208</v>
      </c>
      <c r="Q24" s="1" t="s">
        <v>209</v>
      </c>
      <c r="R24" s="1" t="s">
        <v>354</v>
      </c>
      <c r="S24" s="1" t="s">
        <v>211</v>
      </c>
      <c r="T24" s="1" t="s">
        <v>212</v>
      </c>
      <c r="U24" s="1" t="s">
        <v>213</v>
      </c>
    </row>
    <row r="25" s="1" customFormat="1" spans="1:21">
      <c r="A25" s="3">
        <v>18025513245</v>
      </c>
      <c r="B25" s="1" t="s">
        <v>355</v>
      </c>
      <c r="C25" s="1" t="s">
        <v>356</v>
      </c>
      <c r="D25" s="1" t="s">
        <v>357</v>
      </c>
      <c r="E25" s="1" t="s">
        <v>358</v>
      </c>
      <c r="F25" s="1" t="s">
        <v>261</v>
      </c>
      <c r="G25" s="1" t="s">
        <v>202</v>
      </c>
      <c r="H25" s="1" t="s">
        <v>203</v>
      </c>
      <c r="I25" s="1" t="s">
        <v>359</v>
      </c>
      <c r="J25" s="1" t="s">
        <v>30</v>
      </c>
      <c r="K25" s="1" t="s">
        <v>360</v>
      </c>
      <c r="L25" s="1" t="s">
        <v>360</v>
      </c>
      <c r="M25" s="1" t="s">
        <v>206</v>
      </c>
      <c r="N25" s="1" t="s">
        <v>206</v>
      </c>
      <c r="O25" s="1" t="s">
        <v>207</v>
      </c>
      <c r="P25" s="1" t="s">
        <v>208</v>
      </c>
      <c r="Q25" s="1" t="s">
        <v>209</v>
      </c>
      <c r="R25" s="1" t="s">
        <v>361</v>
      </c>
      <c r="S25" s="1" t="s">
        <v>211</v>
      </c>
      <c r="T25" s="1" t="s">
        <v>212</v>
      </c>
      <c r="U25" s="1" t="s">
        <v>213</v>
      </c>
    </row>
    <row r="26" s="1" customFormat="1" spans="1:21">
      <c r="A26" s="3">
        <v>18017702014</v>
      </c>
      <c r="B26" s="1" t="s">
        <v>362</v>
      </c>
      <c r="C26" s="1" t="s">
        <v>363</v>
      </c>
      <c r="D26" s="1" t="s">
        <v>364</v>
      </c>
      <c r="E26" s="1" t="s">
        <v>365</v>
      </c>
      <c r="F26" s="1" t="s">
        <v>274</v>
      </c>
      <c r="G26" s="1" t="s">
        <v>202</v>
      </c>
      <c r="H26" s="1" t="s">
        <v>203</v>
      </c>
      <c r="I26" s="1" t="s">
        <v>366</v>
      </c>
      <c r="J26" s="1" t="s">
        <v>30</v>
      </c>
      <c r="K26" s="1" t="s">
        <v>367</v>
      </c>
      <c r="L26" s="1" t="s">
        <v>367</v>
      </c>
      <c r="M26" s="1" t="s">
        <v>206</v>
      </c>
      <c r="N26" s="1" t="s">
        <v>206</v>
      </c>
      <c r="O26" s="1" t="s">
        <v>207</v>
      </c>
      <c r="P26" s="1" t="s">
        <v>208</v>
      </c>
      <c r="Q26" s="1" t="s">
        <v>209</v>
      </c>
      <c r="R26" s="1" t="s">
        <v>368</v>
      </c>
      <c r="S26" s="1" t="s">
        <v>211</v>
      </c>
      <c r="T26" s="1" t="s">
        <v>212</v>
      </c>
      <c r="U26" s="1" t="s">
        <v>213</v>
      </c>
    </row>
    <row r="27" s="1" customFormat="1" spans="1:21">
      <c r="A27" s="3">
        <v>17992292513</v>
      </c>
      <c r="B27" s="1" t="s">
        <v>369</v>
      </c>
      <c r="C27" s="1" t="s">
        <v>370</v>
      </c>
      <c r="D27" s="1" t="s">
        <v>371</v>
      </c>
      <c r="E27" s="1" t="s">
        <v>372</v>
      </c>
      <c r="F27" s="1" t="s">
        <v>198</v>
      </c>
      <c r="G27" s="1" t="s">
        <v>202</v>
      </c>
      <c r="H27" s="1" t="s">
        <v>203</v>
      </c>
      <c r="I27" s="1" t="s">
        <v>373</v>
      </c>
      <c r="J27" s="1" t="s">
        <v>30</v>
      </c>
      <c r="K27" s="1" t="s">
        <v>374</v>
      </c>
      <c r="L27" s="1" t="s">
        <v>374</v>
      </c>
      <c r="M27" s="1" t="s">
        <v>206</v>
      </c>
      <c r="N27" s="1" t="s">
        <v>206</v>
      </c>
      <c r="O27" s="1" t="s">
        <v>207</v>
      </c>
      <c r="P27" s="1" t="s">
        <v>208</v>
      </c>
      <c r="Q27" s="1" t="s">
        <v>209</v>
      </c>
      <c r="R27" s="1" t="s">
        <v>375</v>
      </c>
      <c r="S27" s="1" t="s">
        <v>211</v>
      </c>
      <c r="T27" s="1" t="s">
        <v>212</v>
      </c>
      <c r="U27" s="1" t="s">
        <v>213</v>
      </c>
    </row>
    <row r="28" s="1" customFormat="1" spans="1:21">
      <c r="A28" s="3">
        <v>17977720516</v>
      </c>
      <c r="B28" s="1" t="s">
        <v>376</v>
      </c>
      <c r="C28" s="1" t="s">
        <v>377</v>
      </c>
      <c r="D28" s="1" t="s">
        <v>378</v>
      </c>
      <c r="E28" s="1" t="s">
        <v>379</v>
      </c>
      <c r="F28" s="1" t="s">
        <v>198</v>
      </c>
      <c r="G28" s="1" t="s">
        <v>202</v>
      </c>
      <c r="H28" s="1" t="s">
        <v>203</v>
      </c>
      <c r="I28" s="1" t="s">
        <v>380</v>
      </c>
      <c r="J28" s="1" t="s">
        <v>30</v>
      </c>
      <c r="K28" s="1" t="s">
        <v>381</v>
      </c>
      <c r="L28" s="1" t="s">
        <v>381</v>
      </c>
      <c r="M28" s="1" t="s">
        <v>206</v>
      </c>
      <c r="N28" s="1" t="s">
        <v>206</v>
      </c>
      <c r="O28" s="1" t="s">
        <v>207</v>
      </c>
      <c r="P28" s="1" t="s">
        <v>208</v>
      </c>
      <c r="Q28" s="1" t="s">
        <v>209</v>
      </c>
      <c r="R28" s="1" t="s">
        <v>382</v>
      </c>
      <c r="S28" s="1" t="s">
        <v>211</v>
      </c>
      <c r="T28" s="1" t="s">
        <v>212</v>
      </c>
      <c r="U28" s="1" t="s">
        <v>213</v>
      </c>
    </row>
    <row r="29" s="1" customFormat="1" spans="1:21">
      <c r="A29" s="3">
        <v>17940343244</v>
      </c>
      <c r="B29" s="1" t="s">
        <v>383</v>
      </c>
      <c r="C29" s="1" t="s">
        <v>384</v>
      </c>
      <c r="D29" s="1" t="s">
        <v>385</v>
      </c>
      <c r="E29" s="1" t="s">
        <v>386</v>
      </c>
      <c r="F29" s="1" t="s">
        <v>261</v>
      </c>
      <c r="G29" s="1" t="s">
        <v>202</v>
      </c>
      <c r="H29" s="1" t="s">
        <v>203</v>
      </c>
      <c r="I29" s="1" t="s">
        <v>387</v>
      </c>
      <c r="J29" s="1" t="s">
        <v>30</v>
      </c>
      <c r="K29" s="1" t="s">
        <v>388</v>
      </c>
      <c r="L29" s="1" t="s">
        <v>388</v>
      </c>
      <c r="M29" s="1" t="s">
        <v>206</v>
      </c>
      <c r="N29" s="1" t="s">
        <v>206</v>
      </c>
      <c r="O29" s="1" t="s">
        <v>207</v>
      </c>
      <c r="P29" s="1" t="s">
        <v>208</v>
      </c>
      <c r="Q29" s="1" t="s">
        <v>209</v>
      </c>
      <c r="R29" s="1" t="s">
        <v>389</v>
      </c>
      <c r="S29" s="1" t="s">
        <v>211</v>
      </c>
      <c r="T29" s="1" t="s">
        <v>212</v>
      </c>
      <c r="U29" s="1" t="s">
        <v>213</v>
      </c>
    </row>
    <row r="30" s="1" customFormat="1" spans="1:21">
      <c r="A30" s="3">
        <v>17895120901</v>
      </c>
      <c r="B30" s="1" t="s">
        <v>390</v>
      </c>
      <c r="C30" s="1" t="s">
        <v>391</v>
      </c>
      <c r="D30" s="1" t="s">
        <v>392</v>
      </c>
      <c r="E30" s="1" t="s">
        <v>393</v>
      </c>
      <c r="F30" s="1" t="s">
        <v>198</v>
      </c>
      <c r="G30" s="1" t="s">
        <v>202</v>
      </c>
      <c r="H30" s="1" t="s">
        <v>203</v>
      </c>
      <c r="I30" s="1" t="s">
        <v>394</v>
      </c>
      <c r="J30" s="1" t="s">
        <v>30</v>
      </c>
      <c r="K30" s="1" t="s">
        <v>395</v>
      </c>
      <c r="L30" s="1" t="s">
        <v>395</v>
      </c>
      <c r="M30" s="1" t="s">
        <v>206</v>
      </c>
      <c r="N30" s="1" t="s">
        <v>206</v>
      </c>
      <c r="O30" s="1" t="s">
        <v>207</v>
      </c>
      <c r="P30" s="1" t="s">
        <v>208</v>
      </c>
      <c r="Q30" s="1" t="s">
        <v>209</v>
      </c>
      <c r="R30" s="1" t="s">
        <v>396</v>
      </c>
      <c r="S30" s="1" t="s">
        <v>211</v>
      </c>
      <c r="T30" s="1" t="s">
        <v>212</v>
      </c>
      <c r="U30" s="1" t="s">
        <v>213</v>
      </c>
    </row>
    <row r="31" s="1" customFormat="1" spans="1:21">
      <c r="A31" s="3">
        <v>17862116867</v>
      </c>
      <c r="B31" s="1" t="s">
        <v>397</v>
      </c>
      <c r="C31" s="1" t="s">
        <v>398</v>
      </c>
      <c r="D31" s="1" t="s">
        <v>399</v>
      </c>
      <c r="E31" s="1" t="s">
        <v>400</v>
      </c>
      <c r="F31" s="1" t="s">
        <v>300</v>
      </c>
      <c r="G31" s="1" t="s">
        <v>202</v>
      </c>
      <c r="H31" s="1" t="s">
        <v>203</v>
      </c>
      <c r="I31" s="1" t="s">
        <v>401</v>
      </c>
      <c r="J31" s="1" t="s">
        <v>30</v>
      </c>
      <c r="K31" s="1" t="s">
        <v>402</v>
      </c>
      <c r="L31" s="1" t="s">
        <v>402</v>
      </c>
      <c r="M31" s="1" t="s">
        <v>206</v>
      </c>
      <c r="N31" s="1" t="s">
        <v>206</v>
      </c>
      <c r="O31" s="1" t="s">
        <v>207</v>
      </c>
      <c r="P31" s="1" t="s">
        <v>208</v>
      </c>
      <c r="Q31" s="1" t="s">
        <v>209</v>
      </c>
      <c r="R31" s="1" t="s">
        <v>403</v>
      </c>
      <c r="S31" s="1" t="s">
        <v>211</v>
      </c>
      <c r="T31" s="1" t="s">
        <v>212</v>
      </c>
      <c r="U31" s="1" t="s">
        <v>213</v>
      </c>
    </row>
    <row r="32" s="1" customFormat="1" spans="1:21">
      <c r="A32" s="3">
        <v>17843830454</v>
      </c>
      <c r="B32" s="1" t="s">
        <v>404</v>
      </c>
      <c r="C32" s="1" t="s">
        <v>405</v>
      </c>
      <c r="D32" s="1" t="s">
        <v>406</v>
      </c>
      <c r="E32" s="1" t="s">
        <v>407</v>
      </c>
      <c r="F32" s="1" t="s">
        <v>274</v>
      </c>
      <c r="G32" s="1" t="s">
        <v>202</v>
      </c>
      <c r="H32" s="1" t="s">
        <v>203</v>
      </c>
      <c r="I32" s="1" t="s">
        <v>408</v>
      </c>
      <c r="J32" s="1" t="s">
        <v>30</v>
      </c>
      <c r="K32" s="1" t="s">
        <v>409</v>
      </c>
      <c r="L32" s="1" t="s">
        <v>409</v>
      </c>
      <c r="M32" s="1" t="s">
        <v>206</v>
      </c>
      <c r="N32" s="1" t="s">
        <v>206</v>
      </c>
      <c r="O32" s="1" t="s">
        <v>207</v>
      </c>
      <c r="P32" s="1" t="s">
        <v>208</v>
      </c>
      <c r="Q32" s="1" t="s">
        <v>209</v>
      </c>
      <c r="R32" s="1" t="s">
        <v>410</v>
      </c>
      <c r="S32" s="1" t="s">
        <v>211</v>
      </c>
      <c r="T32" s="1" t="s">
        <v>212</v>
      </c>
      <c r="U32" s="1" t="s">
        <v>213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2022-06-21T02:23:00Z</dcterms:created>
  <dcterms:modified xsi:type="dcterms:W3CDTF">2022-06-21T02:50:56Z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93919C5EF97F48E0A1ADAD6E9C230289</vt:lpwstr>
  </property>
  <property fmtid="{D5CDD505-2E9C-101B-9397-08002B2CF9AE}" pid="3" name="KSOProductBuildVer">
    <vt:lpwstr>2052-11.1.0.11830</vt:lpwstr>
  </property>
</Properties>
</file>