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对账!$A$1:$X$25</definedName>
  </definedNames>
  <calcPr calcId="144525"/>
</workbook>
</file>

<file path=xl/sharedStrings.xml><?xml version="1.0" encoding="utf-8"?>
<sst xmlns="http://schemas.openxmlformats.org/spreadsheetml/2006/main" count="814" uniqueCount="245">
  <si>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</si>
  <si>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</si>
  <si>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</si>
  <si>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</si>
  <si>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</si>
  <si>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</si>
  <si>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</si>
  <si>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</si>
  <si>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</si>
  <si>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</si>
  <si>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</si>
  <si>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</si>
  <si>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</si>
  <si>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</si>
  <si>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</si>
  <si>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</si>
  <si>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</si>
  <si>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</si>
  <si>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</si>
  <si>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</si>
  <si>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</si>
  <si>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</si>
  <si>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</si>
  <si>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</si>
  <si>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</si>
  <si>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18124959458	</t>
  </si>
  <si>
    <t>Ctrip</t>
  </si>
  <si>
    <t>正常</t>
  </si>
  <si>
    <t>[潮州]凯里亚德酒店(潮州客运中心广场店)(73273327)</t>
  </si>
  <si>
    <t>优享双床房&lt;双人入住&gt;&lt;内宾&gt;&lt;预付&gt;&lt;无早&gt;</t>
  </si>
  <si>
    <t>CNY</t>
  </si>
  <si>
    <t>关斌</t>
  </si>
  <si>
    <t>CA11323220621CNY</t>
  </si>
  <si>
    <t>未提现</t>
  </si>
  <si>
    <t>携程开票</t>
  </si>
  <si>
    <t xml:space="preserve">	</t>
  </si>
  <si>
    <t xml:space="preserve">18128706494	</t>
  </si>
  <si>
    <t>[绵阳]绵阳凯南时尚酒店(77186573)</t>
  </si>
  <si>
    <t>投影房&lt;双人入住&gt;&lt;内宾&gt;&lt;预付&gt;&lt;无早&gt;</t>
  </si>
  <si>
    <t>王钰淇</t>
  </si>
  <si>
    <t xml:space="preserve">2592589	</t>
  </si>
  <si>
    <t xml:space="preserve">1537270653684580386	</t>
  </si>
  <si>
    <t xml:space="preserve">18132423957	</t>
  </si>
  <si>
    <t>[广州]城市便捷酒店(广州增城万达地铁站店)(71583206)</t>
  </si>
  <si>
    <t>精选大床房&lt;双人入住&gt;&lt;内宾&gt;&lt;预付&gt;&lt;无早&gt;</t>
  </si>
  <si>
    <t>王芬</t>
  </si>
  <si>
    <t xml:space="preserve">18132674436	</t>
  </si>
  <si>
    <t>[昆明]白玉兰酒店(昆明西昌路大悦城店)(60984345)</t>
  </si>
  <si>
    <t>商务房A&lt;双人入住&gt;&lt;内宾&gt;&lt;预付&gt;&lt;双早&gt;</t>
  </si>
  <si>
    <t>奎金萍</t>
  </si>
  <si>
    <t xml:space="preserve">18136878587	</t>
  </si>
  <si>
    <t>[阜新]锦江之星(阜新迎宾大街店)(69028649)</t>
  </si>
  <si>
    <t>颜建国</t>
  </si>
  <si>
    <t xml:space="preserve">18136976472	</t>
  </si>
  <si>
    <t>[长沙]7天优品·长沙国金中心步行街地铁站店(73247767)</t>
  </si>
  <si>
    <t>优品大床房&lt;双人入住&gt;&lt;内宾&gt;&lt;预付&gt;&lt;无早&gt;</t>
  </si>
  <si>
    <t>易洁</t>
  </si>
  <si>
    <t xml:space="preserve">18137033279	</t>
  </si>
  <si>
    <t>[长治]锦江之星(长治八一广场店)(71451775)</t>
  </si>
  <si>
    <t>特价大床房&lt;双人入住&gt;&lt;内宾&gt;&lt;预付&gt;&lt;双早&gt;</t>
  </si>
  <si>
    <t>李勇</t>
  </si>
  <si>
    <t xml:space="preserve">18137076420	</t>
  </si>
  <si>
    <t>[沈阳]锦江之星(沈阳张士中央大街店)(71632122)</t>
  </si>
  <si>
    <t>商务房B&lt;双人入住&gt;&lt;内宾&gt;&lt;预付&gt;&lt;双早&gt;</t>
  </si>
  <si>
    <t>夏青</t>
  </si>
  <si>
    <t xml:space="preserve">18137084241	</t>
  </si>
  <si>
    <t>郭希华</t>
  </si>
  <si>
    <t xml:space="preserve">18137091343	</t>
  </si>
  <si>
    <t>标准房B&lt;双人入住&gt;&lt;内宾&gt;&lt;预付&gt;&lt;双早&gt;</t>
  </si>
  <si>
    <t>张哲</t>
  </si>
  <si>
    <t xml:space="preserve">18137502440	</t>
  </si>
  <si>
    <t>[南充]维也纳国际酒店（南充嘉陵店）(83924017)</t>
  </si>
  <si>
    <t>豪华大床房&lt;单人入住&gt;&lt;内宾&gt;&lt;预付&gt;&lt;单早&gt;</t>
  </si>
  <si>
    <t>胡梦蓝</t>
  </si>
  <si>
    <t xml:space="preserve">18137572758	</t>
  </si>
  <si>
    <t>[张北]365云盟酒店(张北店)(77191417)</t>
  </si>
  <si>
    <t>高级大床房&lt;双人入住&gt;&lt;内宾&gt;&lt;预付&gt;&lt;无早&gt;</t>
  </si>
  <si>
    <t>张迁</t>
  </si>
  <si>
    <t xml:space="preserve">2593887	</t>
  </si>
  <si>
    <t xml:space="preserve">1537661915679985727	</t>
  </si>
  <si>
    <t xml:space="preserve">18138123682	</t>
  </si>
  <si>
    <t>[深州]7天优品酒店(深州市政府店)(73280328)</t>
  </si>
  <si>
    <t>优享大床房&lt;双人入住&gt;&lt;内宾&gt;&lt;预付&gt;&lt;双早&gt;</t>
  </si>
  <si>
    <t>王天旗</t>
  </si>
  <si>
    <t xml:space="preserve">18138497657	</t>
  </si>
  <si>
    <t>[南京]维也纳智好酒店(南京上元大街万达广场店)(83841815)</t>
  </si>
  <si>
    <t>豪华大床房&lt;双人入住&gt;&lt;内宾&gt;&lt;预付&gt;&lt;双早&gt;</t>
  </si>
  <si>
    <t>靳世童</t>
  </si>
  <si>
    <t xml:space="preserve">18140498299	</t>
  </si>
  <si>
    <t>[十堰]维也纳国际酒店(十堰绿洲美景店)(83922439)</t>
  </si>
  <si>
    <t>张伟</t>
  </si>
  <si>
    <t xml:space="preserve">18140603782	</t>
  </si>
  <si>
    <t>[新余]维也纳酒店(新余凯光店)(79027436)</t>
  </si>
  <si>
    <t>高级双床房&lt;双人入住&gt;&lt;内宾&gt;&lt;预付&gt;&lt;双早&gt;</t>
  </si>
  <si>
    <t>毕金龙</t>
  </si>
  <si>
    <t xml:space="preserve">18140874495	</t>
  </si>
  <si>
    <t>[天津]维也纳国际酒店(天津塘沽地铁站店)(83923289)</t>
  </si>
  <si>
    <t>豪华双床房&lt;双人入住&gt;&lt;内宾&gt;&lt;预付&gt;&lt;双早&gt;</t>
  </si>
  <si>
    <t>刘涛</t>
  </si>
  <si>
    <t xml:space="preserve">18140907644	</t>
  </si>
  <si>
    <t>[成都]维也纳酒店(成都会展中心华阳地铁站店)(71567343)</t>
  </si>
  <si>
    <t>标准单人间&lt;单人入住&gt;&lt;内宾&gt;&lt;预付&gt;&lt;单早&gt;</t>
  </si>
  <si>
    <t>高力</t>
  </si>
  <si>
    <t xml:space="preserve">18141022549	</t>
  </si>
  <si>
    <t>[常州]维也纳酒店（常州大学城店）(83798299)</t>
  </si>
  <si>
    <t>邱政荣</t>
  </si>
  <si>
    <t xml:space="preserve">18141214360	</t>
  </si>
  <si>
    <t>[汕头]维也纳酒店（汕头和平店）(83321161)</t>
  </si>
  <si>
    <t>高级大床房&lt;双人入住&gt;&lt;内宾&gt;&lt;预付&gt;&lt;双早&gt;</t>
  </si>
  <si>
    <t>金良</t>
  </si>
  <si>
    <t xml:space="preserve">18141417521	</t>
  </si>
  <si>
    <t>[哈尔滨]锦江之星风尚(哈尔滨中央大街友谊东路店)(69030672)</t>
  </si>
  <si>
    <t>方超</t>
  </si>
  <si>
    <t xml:space="preserve">18141889053	</t>
  </si>
  <si>
    <t>[遵义]7天连锁酒店(遵义医学院店)(71990100)</t>
  </si>
  <si>
    <t>商务大床房&lt;双人入住&gt;&lt;内宾&gt;&lt;预付&gt;&lt;无早&gt;</t>
  </si>
  <si>
    <t>靳举</t>
  </si>
  <si>
    <t xml:space="preserve">18142121925	</t>
  </si>
  <si>
    <t>[太仓]维也纳酒店(太仓郑和路店)(83969124)</t>
  </si>
  <si>
    <t>商务大床房&lt;双人入住&gt;&lt;内宾&gt;&lt;预付&gt;&lt;双早&gt;</t>
  </si>
  <si>
    <t>黄清国</t>
  </si>
  <si>
    <t xml:space="preserve">18142296677	</t>
  </si>
  <si>
    <t>[安阳]锦江之星(安阳工学院店)(60986952)</t>
  </si>
  <si>
    <t>标准房C&lt;双人入住&gt;&lt;内宾&gt;&lt;预付&gt;&lt;双早&gt;</t>
  </si>
  <si>
    <t>张丽霞</t>
  </si>
  <si>
    <t>取消</t>
  </si>
  <si>
    <t>，</t>
  </si>
  <si>
    <t>A220621104923481</t>
  </si>
  <si>
    <t>CNY / HKD 当前参考汇率: 1.176105284</t>
  </si>
  <si>
    <t>总计： 4379.91 CNY/
5151.24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</si>
  <si>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</si>
  <si>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</si>
  <si>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</si>
  <si>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</si>
  <si>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</si>
  <si>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</si>
  <si>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</si>
  <si>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</si>
  <si>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</si>
  <si>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</si>
  <si>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</si>
  <si>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</si>
  <si>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</si>
  <si>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</si>
  <si>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</si>
  <si>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</si>
  <si>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</si>
  <si>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</si>
  <si>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2022-06-17</t>
  </si>
  <si>
    <t>2594515</t>
  </si>
  <si>
    <t>锦江之星(安阳工学院店)</t>
  </si>
  <si>
    <t>2022-06-18</t>
  </si>
  <si>
    <t>退房日月结</t>
  </si>
  <si>
    <t>166.26</t>
  </si>
  <si>
    <t>RMB</t>
  </si>
  <si>
    <t>0</t>
  </si>
  <si>
    <t>0.00</t>
  </si>
  <si>
    <t>携程汇智国内直连</t>
  </si>
  <si>
    <t>1861</t>
  </si>
  <si>
    <t>2022-06-17 21:37:33</t>
  </si>
  <si>
    <t>否</t>
  </si>
  <si>
    <t>汇智国际旅游发展有限公司</t>
  </si>
  <si>
    <t>直连</t>
  </si>
  <si>
    <t>2594431</t>
  </si>
  <si>
    <t>7天连锁酒店(遵义医学院店)</t>
  </si>
  <si>
    <t>129.68</t>
  </si>
  <si>
    <t>2022-06-17 20:25:03</t>
  </si>
  <si>
    <t>2594322</t>
  </si>
  <si>
    <t>锦江之星风尚(哈尔滨中央大街友谊东路店)</t>
  </si>
  <si>
    <t>116.28</t>
  </si>
  <si>
    <t>2022-06-17 18:57:55</t>
  </si>
  <si>
    <t>2594265</t>
  </si>
  <si>
    <t>维也纳酒店（汕头和平店）</t>
  </si>
  <si>
    <t>240.72</t>
  </si>
  <si>
    <t>2022-06-17 18:20:11</t>
  </si>
  <si>
    <t>2594221</t>
  </si>
  <si>
    <t>维也纳酒店（常州大学城店）</t>
  </si>
  <si>
    <t>2022-06-17 17:46:06</t>
  </si>
  <si>
    <t>2594183</t>
  </si>
  <si>
    <t>维也纳酒店(成都会展中心华阳地铁站店)</t>
  </si>
  <si>
    <t>207.06</t>
  </si>
  <si>
    <t>2022-06-17 17:24:51</t>
  </si>
  <si>
    <t>2594174</t>
  </si>
  <si>
    <t>维也纳国际酒店(天津塘沽地铁站店)</t>
  </si>
  <si>
    <t>324.36</t>
  </si>
  <si>
    <t>2022-06-17 17:18:53</t>
  </si>
  <si>
    <t>2594122</t>
  </si>
  <si>
    <t>维也纳酒店(新余凯光店)</t>
  </si>
  <si>
    <t>189.72</t>
  </si>
  <si>
    <t>2022-06-17 16:37:58</t>
  </si>
  <si>
    <t>2594112</t>
  </si>
  <si>
    <t>维也纳国际酒店(十堰绿洲美景店)</t>
  </si>
  <si>
    <t>2022-06-17 16:27:21</t>
  </si>
  <si>
    <t>2594079</t>
  </si>
  <si>
    <t>维也纳智好酒店（南京上元大街万达广场店）</t>
  </si>
  <si>
    <t>216.24</t>
  </si>
  <si>
    <t>2022-06-17 16:06:19</t>
  </si>
  <si>
    <t>2593978</t>
  </si>
  <si>
    <t>7天优品酒店(深州市政府店)</t>
  </si>
  <si>
    <t>147.90</t>
  </si>
  <si>
    <t>2022-06-17 14:48:47</t>
  </si>
  <si>
    <t>2593887</t>
  </si>
  <si>
    <t>365云盟酒店(张北店)</t>
  </si>
  <si>
    <t>84.84</t>
  </si>
  <si>
    <t>2022-06-17 13:02:26</t>
  </si>
  <si>
    <t>2593882</t>
  </si>
  <si>
    <t>维也纳国际酒店（南充嘉陵店）</t>
  </si>
  <si>
    <t>304.98</t>
  </si>
  <si>
    <t>2022-06-17 12:50:14</t>
  </si>
  <si>
    <t>2593783</t>
  </si>
  <si>
    <t>锦江之星（沈阳张士中央大街店）</t>
  </si>
  <si>
    <t>174.42</t>
  </si>
  <si>
    <t>2022-06-17 11:37:01</t>
  </si>
  <si>
    <t>2593780</t>
  </si>
  <si>
    <t>183.60</t>
  </si>
  <si>
    <t>2022-06-17 11:35:40</t>
  </si>
  <si>
    <t>2593778</t>
  </si>
  <si>
    <t>2022-06-17 11:34:10</t>
  </si>
  <si>
    <t>2593766</t>
  </si>
  <si>
    <t>锦江之星（长治八一广场店）</t>
  </si>
  <si>
    <t>2022-06-17 11:25:54</t>
  </si>
  <si>
    <t>2593758</t>
  </si>
  <si>
    <t>7天优品酒店（长沙步行街地铁站店）</t>
  </si>
  <si>
    <t>2022-06-17 11:14:30</t>
  </si>
  <si>
    <t>2593738</t>
  </si>
  <si>
    <t>锦江之星(阜新迎宾大街店)</t>
  </si>
  <si>
    <t>2022-06-17 10:53:48</t>
  </si>
  <si>
    <t>2022-06-16</t>
  </si>
  <si>
    <t>2593169</t>
  </si>
  <si>
    <t>白玉兰酒店(昆明西昌路大悦城店)</t>
  </si>
  <si>
    <t>131.95</t>
  </si>
  <si>
    <t>2022-06-16 19:58:20</t>
  </si>
  <si>
    <t>2593119</t>
  </si>
  <si>
    <t>城市便捷酒店(广州增城万达地铁站店)</t>
  </si>
  <si>
    <t>239.37</t>
  </si>
  <si>
    <t>2022-06-16 19:08:29</t>
  </si>
  <si>
    <t>2592589</t>
  </si>
  <si>
    <t>绵阳凯南时尚酒店</t>
  </si>
  <si>
    <t>80.65</t>
  </si>
  <si>
    <t>2022-06-16 11:07:41</t>
  </si>
  <si>
    <t>2022-06-15</t>
  </si>
  <si>
    <t>2591660</t>
  </si>
  <si>
    <t>凯里亚德酒店(潮州客运中心广场店)</t>
  </si>
  <si>
    <t>361.70</t>
  </si>
  <si>
    <t>2022-06-15 16:54:39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</si>
</sst>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44728</v>
      </c>
      <c r="G2" s="6">
        <v>44730</v>
      </c>
      <c r="H2" s="4">
        <v>1</v>
      </c>
      <c r="I2" s="4">
        <v>2</v>
      </c>
      <c r="J2" s="4">
        <v>2</v>
      </c>
      <c r="K2" s="4" t="s">
        <v>30</v>
      </c>
      <c r="L2" s="4">
        <v>361.7</v>
      </c>
      <c r="M2" s="4">
        <v>361.7</v>
      </c>
      <c r="N2" s="4" t="s">
        <v>31</v>
      </c>
      <c r="O2" s="4" t="s">
        <v>32</v>
      </c>
      <c r="P2" s="4" t="s">
        <v>33</v>
      </c>
      <c r="Q2" s="4">
        <v>0</v>
      </c>
      <c r="R2" s="7">
        <v>44727</v>
      </c>
      <c r="S2" s="6">
        <v>44733</v>
      </c>
      <c r="T2" s="4" t="s">
        <v>34</v>
      </c>
      <c r="U2" s="4">
        <v>361.7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44729</v>
      </c>
      <c r="G3" s="6">
        <v>44730</v>
      </c>
      <c r="H3" s="4">
        <v>1</v>
      </c>
      <c r="I3" s="4">
        <v>1</v>
      </c>
      <c r="J3" s="4">
        <v>1</v>
      </c>
      <c r="K3" s="4" t="s">
        <v>30</v>
      </c>
      <c r="L3" s="4">
        <v>80.65</v>
      </c>
      <c r="M3" s="4">
        <v>80.65</v>
      </c>
      <c r="N3" s="4" t="s">
        <v>39</v>
      </c>
      <c r="O3" s="4" t="s">
        <v>32</v>
      </c>
      <c r="P3" s="4" t="s">
        <v>33</v>
      </c>
      <c r="Q3" s="4">
        <v>0</v>
      </c>
      <c r="R3" s="7">
        <v>44728</v>
      </c>
      <c r="S3" s="6">
        <v>44733</v>
      </c>
      <c r="T3" s="4" t="s">
        <v>34</v>
      </c>
      <c r="U3" s="4">
        <v>80.65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44729</v>
      </c>
      <c r="G4" s="6">
        <v>44730</v>
      </c>
      <c r="H4" s="4">
        <v>1</v>
      </c>
      <c r="I4" s="4">
        <v>1</v>
      </c>
      <c r="J4" s="4">
        <v>1</v>
      </c>
      <c r="K4" s="4" t="s">
        <v>30</v>
      </c>
      <c r="L4" s="4">
        <v>239.37</v>
      </c>
      <c r="M4" s="4">
        <v>239.37</v>
      </c>
      <c r="N4" s="4" t="s">
        <v>45</v>
      </c>
      <c r="O4" s="4" t="s">
        <v>32</v>
      </c>
      <c r="P4" s="4" t="s">
        <v>33</v>
      </c>
      <c r="Q4" s="4">
        <v>0</v>
      </c>
      <c r="R4" s="7">
        <v>44728</v>
      </c>
      <c r="S4" s="6">
        <v>44733</v>
      </c>
      <c r="T4" s="4" t="s">
        <v>34</v>
      </c>
      <c r="U4" s="4">
        <v>239.37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44729</v>
      </c>
      <c r="G5" s="6">
        <v>44730</v>
      </c>
      <c r="H5" s="4">
        <v>1</v>
      </c>
      <c r="I5" s="4">
        <v>1</v>
      </c>
      <c r="J5" s="4">
        <v>1</v>
      </c>
      <c r="K5" s="4" t="s">
        <v>30</v>
      </c>
      <c r="L5" s="4">
        <v>131.95</v>
      </c>
      <c r="M5" s="4">
        <v>131.95</v>
      </c>
      <c r="N5" s="4" t="s">
        <v>49</v>
      </c>
      <c r="O5" s="4" t="s">
        <v>32</v>
      </c>
      <c r="P5" s="4" t="s">
        <v>33</v>
      </c>
      <c r="Q5" s="4">
        <v>0</v>
      </c>
      <c r="R5" s="7">
        <v>44728</v>
      </c>
      <c r="S5" s="6">
        <v>44733</v>
      </c>
      <c r="T5" s="4" t="s">
        <v>34</v>
      </c>
      <c r="U5" s="4">
        <v>131.95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48</v>
      </c>
      <c r="F6" s="6">
        <v>44729</v>
      </c>
      <c r="G6" s="6">
        <v>44730</v>
      </c>
      <c r="H6" s="4">
        <v>1</v>
      </c>
      <c r="I6" s="4">
        <v>1</v>
      </c>
      <c r="J6" s="4">
        <v>1</v>
      </c>
      <c r="K6" s="4" t="s">
        <v>30</v>
      </c>
      <c r="L6" s="4">
        <v>166.26</v>
      </c>
      <c r="M6" s="4">
        <v>166.26</v>
      </c>
      <c r="N6" s="4" t="s">
        <v>52</v>
      </c>
      <c r="O6" s="4" t="s">
        <v>32</v>
      </c>
      <c r="P6" s="4" t="s">
        <v>33</v>
      </c>
      <c r="Q6" s="4">
        <v>0</v>
      </c>
      <c r="R6" s="7">
        <v>44729</v>
      </c>
      <c r="S6" s="6">
        <v>44733</v>
      </c>
      <c r="T6" s="4" t="s">
        <v>34</v>
      </c>
      <c r="U6" s="4">
        <v>166.26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44729</v>
      </c>
      <c r="G7" s="6">
        <v>44730</v>
      </c>
      <c r="H7" s="4">
        <v>1</v>
      </c>
      <c r="I7" s="4">
        <v>1</v>
      </c>
      <c r="J7" s="4">
        <v>1</v>
      </c>
      <c r="K7" s="4" t="s">
        <v>30</v>
      </c>
      <c r="L7" s="4">
        <v>166.26</v>
      </c>
      <c r="M7" s="4">
        <v>166.26</v>
      </c>
      <c r="N7" s="4" t="s">
        <v>56</v>
      </c>
      <c r="O7" s="4" t="s">
        <v>32</v>
      </c>
      <c r="P7" s="4" t="s">
        <v>33</v>
      </c>
      <c r="Q7" s="4">
        <v>0</v>
      </c>
      <c r="R7" s="7">
        <v>44729</v>
      </c>
      <c r="S7" s="6">
        <v>44733</v>
      </c>
      <c r="T7" s="4" t="s">
        <v>34</v>
      </c>
      <c r="U7" s="4">
        <v>166.26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44729</v>
      </c>
      <c r="G8" s="6">
        <v>44730</v>
      </c>
      <c r="H8" s="4">
        <v>1</v>
      </c>
      <c r="I8" s="4">
        <v>1</v>
      </c>
      <c r="J8" s="4">
        <v>1</v>
      </c>
      <c r="K8" s="4" t="s">
        <v>30</v>
      </c>
      <c r="L8" s="4">
        <v>116.28</v>
      </c>
      <c r="M8" s="4">
        <v>116.28</v>
      </c>
      <c r="N8" s="4" t="s">
        <v>60</v>
      </c>
      <c r="O8" s="4" t="s">
        <v>32</v>
      </c>
      <c r="P8" s="4" t="s">
        <v>33</v>
      </c>
      <c r="Q8" s="4">
        <v>0</v>
      </c>
      <c r="R8" s="7">
        <v>44729</v>
      </c>
      <c r="S8" s="6">
        <v>44733</v>
      </c>
      <c r="T8" s="4" t="s">
        <v>34</v>
      </c>
      <c r="U8" s="4">
        <v>116.28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44729</v>
      </c>
      <c r="G9" s="6">
        <v>44730</v>
      </c>
      <c r="H9" s="4">
        <v>1</v>
      </c>
      <c r="I9" s="4">
        <v>1</v>
      </c>
      <c r="J9" s="4">
        <v>1</v>
      </c>
      <c r="K9" s="4" t="s">
        <v>30</v>
      </c>
      <c r="L9" s="4">
        <v>183.6</v>
      </c>
      <c r="M9" s="4">
        <v>183.6</v>
      </c>
      <c r="N9" s="4" t="s">
        <v>64</v>
      </c>
      <c r="O9" s="4" t="s">
        <v>32</v>
      </c>
      <c r="P9" s="4" t="s">
        <v>33</v>
      </c>
      <c r="Q9" s="4">
        <v>0</v>
      </c>
      <c r="R9" s="7">
        <v>44729</v>
      </c>
      <c r="S9" s="6">
        <v>44733</v>
      </c>
      <c r="T9" s="4" t="s">
        <v>34</v>
      </c>
      <c r="U9" s="4">
        <v>183.6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44729</v>
      </c>
      <c r="G10" s="6">
        <v>44730</v>
      </c>
      <c r="H10" s="4">
        <v>1</v>
      </c>
      <c r="I10" s="4">
        <v>1</v>
      </c>
      <c r="J10" s="4">
        <v>1</v>
      </c>
      <c r="K10" s="4" t="s">
        <v>30</v>
      </c>
      <c r="L10" s="4">
        <v>183.6</v>
      </c>
      <c r="M10" s="4">
        <v>183.6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44729</v>
      </c>
      <c r="S10" s="6">
        <v>44733</v>
      </c>
      <c r="T10" s="4" t="s">
        <v>34</v>
      </c>
      <c r="U10" s="4">
        <v>183.6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62</v>
      </c>
      <c r="E11" s="4" t="s">
        <v>68</v>
      </c>
      <c r="F11" s="6">
        <v>44729</v>
      </c>
      <c r="G11" s="6">
        <v>44730</v>
      </c>
      <c r="H11" s="4">
        <v>1</v>
      </c>
      <c r="I11" s="4">
        <v>1</v>
      </c>
      <c r="J11" s="4">
        <v>1</v>
      </c>
      <c r="K11" s="4" t="s">
        <v>30</v>
      </c>
      <c r="L11" s="4">
        <v>174.42</v>
      </c>
      <c r="M11" s="4">
        <v>174.42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44729</v>
      </c>
      <c r="S11" s="6">
        <v>44733</v>
      </c>
      <c r="T11" s="4" t="s">
        <v>34</v>
      </c>
      <c r="U11" s="4">
        <v>174.42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72</v>
      </c>
      <c r="F12" s="6">
        <v>44729</v>
      </c>
      <c r="G12" s="6">
        <v>44730</v>
      </c>
      <c r="H12" s="4">
        <v>1</v>
      </c>
      <c r="I12" s="4">
        <v>1</v>
      </c>
      <c r="J12" s="4">
        <v>1</v>
      </c>
      <c r="K12" s="4" t="s">
        <v>30</v>
      </c>
      <c r="L12" s="4">
        <v>304.98</v>
      </c>
      <c r="M12" s="4">
        <v>304.98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44729</v>
      </c>
      <c r="S12" s="6">
        <v>44733</v>
      </c>
      <c r="T12" s="4" t="s">
        <v>34</v>
      </c>
      <c r="U12" s="4">
        <v>304.98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44729</v>
      </c>
      <c r="G13" s="6">
        <v>44730</v>
      </c>
      <c r="H13" s="4">
        <v>1</v>
      </c>
      <c r="I13" s="4">
        <v>1</v>
      </c>
      <c r="J13" s="4">
        <v>1</v>
      </c>
      <c r="K13" s="4" t="s">
        <v>30</v>
      </c>
      <c r="L13" s="4">
        <v>84.84</v>
      </c>
      <c r="M13" s="4">
        <v>84.84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44729</v>
      </c>
      <c r="S13" s="6">
        <v>44733</v>
      </c>
      <c r="T13" s="4" t="s">
        <v>34</v>
      </c>
      <c r="U13" s="4">
        <v>84.84</v>
      </c>
      <c r="V13" s="4">
        <v>0</v>
      </c>
      <c r="W13" s="4">
        <v>0</v>
      </c>
      <c r="X13" s="4" t="s">
        <v>78</v>
      </c>
      <c r="Y13" s="4" t="s">
        <v>79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44729</v>
      </c>
      <c r="G14" s="6">
        <v>44730</v>
      </c>
      <c r="H14" s="4">
        <v>1</v>
      </c>
      <c r="I14" s="4">
        <v>1</v>
      </c>
      <c r="J14" s="4">
        <v>1</v>
      </c>
      <c r="K14" s="4" t="s">
        <v>30</v>
      </c>
      <c r="L14" s="4">
        <v>147.9</v>
      </c>
      <c r="M14" s="4">
        <v>147.9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44729</v>
      </c>
      <c r="S14" s="6">
        <v>44733</v>
      </c>
      <c r="T14" s="4" t="s">
        <v>34</v>
      </c>
      <c r="U14" s="4">
        <v>147.9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85</v>
      </c>
      <c r="E15" s="4" t="s">
        <v>86</v>
      </c>
      <c r="F15" s="6">
        <v>44729</v>
      </c>
      <c r="G15" s="6">
        <v>44730</v>
      </c>
      <c r="H15" s="4">
        <v>1</v>
      </c>
      <c r="I15" s="4">
        <v>1</v>
      </c>
      <c r="J15" s="4">
        <v>1</v>
      </c>
      <c r="K15" s="4" t="s">
        <v>30</v>
      </c>
      <c r="L15" s="4">
        <v>216.24</v>
      </c>
      <c r="M15" s="4">
        <v>216.24</v>
      </c>
      <c r="N15" s="4" t="s">
        <v>87</v>
      </c>
      <c r="O15" s="4" t="s">
        <v>32</v>
      </c>
      <c r="P15" s="4" t="s">
        <v>33</v>
      </c>
      <c r="Q15" s="4">
        <v>0</v>
      </c>
      <c r="R15" s="7">
        <v>44729</v>
      </c>
      <c r="S15" s="6">
        <v>44733</v>
      </c>
      <c r="T15" s="4" t="s">
        <v>34</v>
      </c>
      <c r="U15" s="4">
        <v>216.24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88</v>
      </c>
      <c r="B16" s="4" t="s">
        <v>26</v>
      </c>
      <c r="C16" s="4" t="s">
        <v>27</v>
      </c>
      <c r="D16" s="4" t="s">
        <v>89</v>
      </c>
      <c r="E16" s="4" t="s">
        <v>86</v>
      </c>
      <c r="F16" s="6">
        <v>44729</v>
      </c>
      <c r="G16" s="6">
        <v>44730</v>
      </c>
      <c r="H16" s="4">
        <v>1</v>
      </c>
      <c r="I16" s="4">
        <v>1</v>
      </c>
      <c r="J16" s="4">
        <v>1</v>
      </c>
      <c r="K16" s="4" t="s">
        <v>30</v>
      </c>
      <c r="L16" s="4">
        <v>207.06</v>
      </c>
      <c r="M16" s="4">
        <v>207.06</v>
      </c>
      <c r="N16" s="4" t="s">
        <v>90</v>
      </c>
      <c r="O16" s="4" t="s">
        <v>32</v>
      </c>
      <c r="P16" s="4" t="s">
        <v>33</v>
      </c>
      <c r="Q16" s="4">
        <v>0</v>
      </c>
      <c r="R16" s="7">
        <v>44729</v>
      </c>
      <c r="S16" s="6">
        <v>44733</v>
      </c>
      <c r="T16" s="4" t="s">
        <v>34</v>
      </c>
      <c r="U16" s="4">
        <v>207.06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92</v>
      </c>
      <c r="E17" s="4" t="s">
        <v>93</v>
      </c>
      <c r="F17" s="6">
        <v>44729</v>
      </c>
      <c r="G17" s="6">
        <v>44730</v>
      </c>
      <c r="H17" s="4">
        <v>1</v>
      </c>
      <c r="I17" s="4">
        <v>1</v>
      </c>
      <c r="J17" s="4">
        <v>1</v>
      </c>
      <c r="K17" s="4" t="s">
        <v>30</v>
      </c>
      <c r="L17" s="4">
        <v>189.72</v>
      </c>
      <c r="M17" s="4">
        <v>189.72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44729</v>
      </c>
      <c r="S17" s="6">
        <v>44733</v>
      </c>
      <c r="T17" s="4" t="s">
        <v>34</v>
      </c>
      <c r="U17" s="4">
        <v>189.72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96</v>
      </c>
      <c r="E18" s="4" t="s">
        <v>97</v>
      </c>
      <c r="F18" s="6">
        <v>44729</v>
      </c>
      <c r="G18" s="6">
        <v>44730</v>
      </c>
      <c r="H18" s="4">
        <v>1</v>
      </c>
      <c r="I18" s="4">
        <v>1</v>
      </c>
      <c r="J18" s="4">
        <v>1</v>
      </c>
      <c r="K18" s="4" t="s">
        <v>30</v>
      </c>
      <c r="L18" s="4">
        <v>324.36</v>
      </c>
      <c r="M18" s="4">
        <v>324.36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44729</v>
      </c>
      <c r="S18" s="6">
        <v>44733</v>
      </c>
      <c r="T18" s="4" t="s">
        <v>34</v>
      </c>
      <c r="U18" s="4">
        <v>324.36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44729</v>
      </c>
      <c r="G19" s="6">
        <v>44730</v>
      </c>
      <c r="H19" s="4">
        <v>1</v>
      </c>
      <c r="I19" s="4">
        <v>1</v>
      </c>
      <c r="J19" s="4">
        <v>1</v>
      </c>
      <c r="K19" s="4" t="s">
        <v>30</v>
      </c>
      <c r="L19" s="4">
        <v>207.06</v>
      </c>
      <c r="M19" s="4">
        <v>207.06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44729</v>
      </c>
      <c r="S19" s="6">
        <v>44733</v>
      </c>
      <c r="T19" s="4" t="s">
        <v>34</v>
      </c>
      <c r="U19" s="4">
        <v>207.06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103</v>
      </c>
      <c r="B20" s="4" t="s">
        <v>26</v>
      </c>
      <c r="C20" s="4" t="s">
        <v>27</v>
      </c>
      <c r="D20" s="4" t="s">
        <v>104</v>
      </c>
      <c r="E20" s="4" t="s">
        <v>86</v>
      </c>
      <c r="F20" s="6">
        <v>44729</v>
      </c>
      <c r="G20" s="6">
        <v>44730</v>
      </c>
      <c r="H20" s="4">
        <v>1</v>
      </c>
      <c r="I20" s="4">
        <v>1</v>
      </c>
      <c r="J20" s="4">
        <v>1</v>
      </c>
      <c r="K20" s="4" t="s">
        <v>30</v>
      </c>
      <c r="L20" s="4">
        <v>240.72</v>
      </c>
      <c r="M20" s="4">
        <v>240.72</v>
      </c>
      <c r="N20" s="4" t="s">
        <v>105</v>
      </c>
      <c r="O20" s="4" t="s">
        <v>32</v>
      </c>
      <c r="P20" s="4" t="s">
        <v>33</v>
      </c>
      <c r="Q20" s="4">
        <v>0</v>
      </c>
      <c r="R20" s="7">
        <v>44729</v>
      </c>
      <c r="S20" s="6">
        <v>44733</v>
      </c>
      <c r="T20" s="4" t="s">
        <v>34</v>
      </c>
      <c r="U20" s="4">
        <v>240.72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107</v>
      </c>
      <c r="E21" s="4" t="s">
        <v>108</v>
      </c>
      <c r="F21" s="6">
        <v>44729</v>
      </c>
      <c r="G21" s="6">
        <v>44730</v>
      </c>
      <c r="H21" s="4">
        <v>1</v>
      </c>
      <c r="I21" s="4">
        <v>1</v>
      </c>
      <c r="J21" s="4">
        <v>1</v>
      </c>
      <c r="K21" s="4" t="s">
        <v>30</v>
      </c>
      <c r="L21" s="4">
        <v>240.72</v>
      </c>
      <c r="M21" s="4">
        <v>240.72</v>
      </c>
      <c r="N21" s="4" t="s">
        <v>109</v>
      </c>
      <c r="O21" s="4" t="s">
        <v>32</v>
      </c>
      <c r="P21" s="4" t="s">
        <v>33</v>
      </c>
      <c r="Q21" s="4">
        <v>0</v>
      </c>
      <c r="R21" s="7">
        <v>44729</v>
      </c>
      <c r="S21" s="6">
        <v>44733</v>
      </c>
      <c r="T21" s="4" t="s">
        <v>34</v>
      </c>
      <c r="U21" s="4">
        <v>240.72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111</v>
      </c>
      <c r="E22" s="4" t="s">
        <v>63</v>
      </c>
      <c r="F22" s="6">
        <v>44729</v>
      </c>
      <c r="G22" s="6">
        <v>44730</v>
      </c>
      <c r="H22" s="4">
        <v>1</v>
      </c>
      <c r="I22" s="4">
        <v>1</v>
      </c>
      <c r="J22" s="4">
        <v>1</v>
      </c>
      <c r="K22" s="4" t="s">
        <v>30</v>
      </c>
      <c r="L22" s="4">
        <v>116.28</v>
      </c>
      <c r="M22" s="4">
        <v>116.28</v>
      </c>
      <c r="N22" s="4" t="s">
        <v>112</v>
      </c>
      <c r="O22" s="4" t="s">
        <v>32</v>
      </c>
      <c r="P22" s="4" t="s">
        <v>33</v>
      </c>
      <c r="Q22" s="4">
        <v>0</v>
      </c>
      <c r="R22" s="7">
        <v>44729</v>
      </c>
      <c r="S22" s="6">
        <v>44733</v>
      </c>
      <c r="T22" s="4" t="s">
        <v>34</v>
      </c>
      <c r="U22" s="4">
        <v>116.28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113</v>
      </c>
      <c r="B23" s="4" t="s">
        <v>26</v>
      </c>
      <c r="C23" s="4" t="s">
        <v>27</v>
      </c>
      <c r="D23" s="4" t="s">
        <v>114</v>
      </c>
      <c r="E23" s="4" t="s">
        <v>115</v>
      </c>
      <c r="F23" s="6">
        <v>44729</v>
      </c>
      <c r="G23" s="6">
        <v>44730</v>
      </c>
      <c r="H23" s="4">
        <v>1</v>
      </c>
      <c r="I23" s="4">
        <v>1</v>
      </c>
      <c r="J23" s="4">
        <v>1</v>
      </c>
      <c r="K23" s="4" t="s">
        <v>30</v>
      </c>
      <c r="L23" s="4">
        <v>129.68</v>
      </c>
      <c r="M23" s="4">
        <v>129.68</v>
      </c>
      <c r="N23" s="4" t="s">
        <v>116</v>
      </c>
      <c r="O23" s="4" t="s">
        <v>32</v>
      </c>
      <c r="P23" s="4" t="s">
        <v>33</v>
      </c>
      <c r="Q23" s="4">
        <v>0</v>
      </c>
      <c r="R23" s="7">
        <v>44729</v>
      </c>
      <c r="S23" s="6">
        <v>44733</v>
      </c>
      <c r="T23" s="4" t="s">
        <v>34</v>
      </c>
      <c r="U23" s="4">
        <v>129.68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117</v>
      </c>
      <c r="B24" s="4" t="s">
        <v>26</v>
      </c>
      <c r="C24" s="4" t="s">
        <v>27</v>
      </c>
      <c r="D24" s="4" t="s">
        <v>118</v>
      </c>
      <c r="E24" s="4" t="s">
        <v>119</v>
      </c>
      <c r="F24" s="6">
        <v>44729</v>
      </c>
      <c r="G24" s="6">
        <v>44730</v>
      </c>
      <c r="H24" s="4">
        <v>1</v>
      </c>
      <c r="I24" s="4">
        <v>1</v>
      </c>
      <c r="J24" s="4">
        <v>1</v>
      </c>
      <c r="K24" s="4" t="s">
        <v>30</v>
      </c>
      <c r="L24" s="4">
        <v>299.88</v>
      </c>
      <c r="M24" s="4">
        <v>299.88</v>
      </c>
      <c r="N24" s="4" t="s">
        <v>120</v>
      </c>
      <c r="O24" s="4" t="s">
        <v>32</v>
      </c>
      <c r="P24" s="4" t="s">
        <v>33</v>
      </c>
      <c r="Q24" s="4">
        <v>0</v>
      </c>
      <c r="R24" s="7">
        <v>44729</v>
      </c>
      <c r="S24" s="6">
        <v>44733</v>
      </c>
      <c r="T24" s="4" t="s">
        <v>34</v>
      </c>
      <c r="U24" s="4">
        <v>299.88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121</v>
      </c>
      <c r="B25" s="4" t="s">
        <v>26</v>
      </c>
      <c r="C25" s="4" t="s">
        <v>27</v>
      </c>
      <c r="D25" s="4" t="s">
        <v>122</v>
      </c>
      <c r="E25" s="4" t="s">
        <v>123</v>
      </c>
      <c r="F25" s="6">
        <v>44729</v>
      </c>
      <c r="G25" s="6">
        <v>44730</v>
      </c>
      <c r="H25" s="4">
        <v>1</v>
      </c>
      <c r="I25" s="4">
        <v>1</v>
      </c>
      <c r="J25" s="4">
        <v>1</v>
      </c>
      <c r="K25" s="4" t="s">
        <v>30</v>
      </c>
      <c r="L25" s="4">
        <v>166.26</v>
      </c>
      <c r="M25" s="4">
        <v>166.26</v>
      </c>
      <c r="N25" s="4" t="s">
        <v>124</v>
      </c>
      <c r="O25" s="4" t="s">
        <v>32</v>
      </c>
      <c r="P25" s="4" t="s">
        <v>33</v>
      </c>
      <c r="Q25" s="4">
        <v>0</v>
      </c>
      <c r="R25" s="7">
        <v>44729</v>
      </c>
      <c r="S25" s="6">
        <v>44733</v>
      </c>
      <c r="T25" s="4" t="s">
        <v>34</v>
      </c>
      <c r="U25" s="4">
        <v>166.26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117</v>
      </c>
      <c r="B26" s="4" t="s">
        <v>26</v>
      </c>
      <c r="C26" s="4" t="s">
        <v>125</v>
      </c>
      <c r="D26" s="4" t="s">
        <v>118</v>
      </c>
      <c r="E26" s="4" t="s">
        <v>119</v>
      </c>
      <c r="F26" s="6">
        <v>44729</v>
      </c>
      <c r="G26" s="6">
        <v>44730</v>
      </c>
      <c r="H26" s="4">
        <v>1</v>
      </c>
      <c r="I26" s="4">
        <v>1</v>
      </c>
      <c r="J26" s="4">
        <v>1</v>
      </c>
      <c r="K26" s="4" t="s">
        <v>30</v>
      </c>
      <c r="L26" s="4">
        <v>-299.88</v>
      </c>
      <c r="M26" s="4">
        <v>-299.88</v>
      </c>
      <c r="N26" s="4" t="s">
        <v>120</v>
      </c>
      <c r="O26" s="4" t="s">
        <v>32</v>
      </c>
      <c r="P26" s="4" t="s">
        <v>33</v>
      </c>
      <c r="Q26" s="4">
        <v>0</v>
      </c>
      <c r="R26" s="7">
        <v>44729</v>
      </c>
      <c r="S26" s="6">
        <v>44733</v>
      </c>
      <c r="T26" s="4" t="s">
        <v>34</v>
      </c>
      <c r="U26" s="4">
        <v>-299.88</v>
      </c>
      <c r="V26" s="4">
        <v>0</v>
      </c>
      <c r="W26" s="4">
        <v>0</v>
      </c>
      <c r="X26" s="4" t="s">
        <v>35</v>
      </c>
      <c r="Y2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"/>
  <sheetViews>
    <sheetView tabSelected="1" workbookViewId="0">
      <selection activeCell="A33" sqref="A33:A35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126</v>
      </c>
    </row>
    <row r="2" s="4" customFormat="1" spans="1:9">
      <c r="A2" s="5">
        <v>18124959458</v>
      </c>
      <c r="B2" s="6">
        <v>44728</v>
      </c>
      <c r="C2" s="6">
        <v>44730</v>
      </c>
      <c r="D2" s="4">
        <v>361.7</v>
      </c>
      <c r="E2" s="4" t="str">
        <f>VLOOKUP(A2,HOP!A:L,12,0)</f>
        <v>361.70</v>
      </c>
      <c r="F2" s="4" t="str">
        <f>VLOOKUP(A2,HOP!A:C,3,0)</f>
        <v>2591660</v>
      </c>
      <c r="G2" s="4">
        <f>D2-E2</f>
        <v>0</v>
      </c>
      <c r="H2" s="4" t="str">
        <f>$H$1&amp;F2</f>
        <v>，2591660</v>
      </c>
      <c r="I2" s="4" t="str">
        <f>VLOOKUP(A2,HOP!A:U,21,0)</f>
        <v>直连</v>
      </c>
    </row>
    <row r="3" s="4" customFormat="1" spans="1:9">
      <c r="A3" s="5">
        <v>18128706494</v>
      </c>
      <c r="B3" s="6">
        <v>44729</v>
      </c>
      <c r="C3" s="6">
        <v>44730</v>
      </c>
      <c r="D3" s="4">
        <v>80.65</v>
      </c>
      <c r="E3" s="4" t="str">
        <f>VLOOKUP(A3,HOP!A:L,12,0)</f>
        <v>80.65</v>
      </c>
      <c r="F3" s="4" t="str">
        <f>VLOOKUP(A3,HOP!A:C,3,0)</f>
        <v>2592589</v>
      </c>
      <c r="G3" s="4">
        <f t="shared" ref="G3:G25" si="0">D3-E3</f>
        <v>0</v>
      </c>
      <c r="H3" s="4" t="str">
        <f t="shared" ref="H3:H25" si="1">$H$1&amp;F3</f>
        <v>，2592589</v>
      </c>
      <c r="I3" s="4" t="str">
        <f>VLOOKUP(A3,HOP!A:U,21,0)</f>
        <v>直连</v>
      </c>
    </row>
    <row r="4" s="4" customFormat="1" spans="1:9">
      <c r="A4" s="5">
        <v>18132423957</v>
      </c>
      <c r="B4" s="6">
        <v>44729</v>
      </c>
      <c r="C4" s="6">
        <v>44730</v>
      </c>
      <c r="D4" s="4">
        <v>239.37</v>
      </c>
      <c r="E4" s="4" t="str">
        <f>VLOOKUP(A4,HOP!A:L,12,0)</f>
        <v>239.37</v>
      </c>
      <c r="F4" s="4" t="str">
        <f>VLOOKUP(A4,HOP!A:C,3,0)</f>
        <v>2593119</v>
      </c>
      <c r="G4" s="4">
        <f t="shared" si="0"/>
        <v>0</v>
      </c>
      <c r="H4" s="4" t="str">
        <f t="shared" si="1"/>
        <v>，2593119</v>
      </c>
      <c r="I4" s="4" t="str">
        <f>VLOOKUP(A4,HOP!A:U,21,0)</f>
        <v>直连</v>
      </c>
    </row>
    <row r="5" s="4" customFormat="1" spans="1:9">
      <c r="A5" s="5">
        <v>18132674436</v>
      </c>
      <c r="B5" s="6">
        <v>44729</v>
      </c>
      <c r="C5" s="6">
        <v>44730</v>
      </c>
      <c r="D5" s="4">
        <v>131.95</v>
      </c>
      <c r="E5" s="4" t="str">
        <f>VLOOKUP(A5,HOP!A:L,12,0)</f>
        <v>131.95</v>
      </c>
      <c r="F5" s="4" t="str">
        <f>VLOOKUP(A5,HOP!A:C,3,0)</f>
        <v>2593169</v>
      </c>
      <c r="G5" s="4">
        <f t="shared" si="0"/>
        <v>0</v>
      </c>
      <c r="H5" s="4" t="str">
        <f t="shared" si="1"/>
        <v>，2593169</v>
      </c>
      <c r="I5" s="4" t="str">
        <f>VLOOKUP(A5,HOP!A:U,21,0)</f>
        <v>直连</v>
      </c>
    </row>
    <row r="6" s="4" customFormat="1" spans="1:9">
      <c r="A6" s="5">
        <v>18136878587</v>
      </c>
      <c r="B6" s="6">
        <v>44729</v>
      </c>
      <c r="C6" s="6">
        <v>44730</v>
      </c>
      <c r="D6" s="4">
        <v>166.26</v>
      </c>
      <c r="E6" s="4" t="str">
        <f>VLOOKUP(A6,HOP!A:L,12,0)</f>
        <v>166.26</v>
      </c>
      <c r="F6" s="4" t="str">
        <f>VLOOKUP(A6,HOP!A:C,3,0)</f>
        <v>2593738</v>
      </c>
      <c r="G6" s="4">
        <f t="shared" si="0"/>
        <v>0</v>
      </c>
      <c r="H6" s="4" t="str">
        <f t="shared" si="1"/>
        <v>，2593738</v>
      </c>
      <c r="I6" s="4" t="str">
        <f>VLOOKUP(A6,HOP!A:U,21,0)</f>
        <v>直连</v>
      </c>
    </row>
    <row r="7" s="4" customFormat="1" spans="1:9">
      <c r="A7" s="5">
        <v>18136976472</v>
      </c>
      <c r="B7" s="6">
        <v>44729</v>
      </c>
      <c r="C7" s="6">
        <v>44730</v>
      </c>
      <c r="D7" s="4">
        <v>166.26</v>
      </c>
      <c r="E7" s="4" t="str">
        <f>VLOOKUP(A7,HOP!A:L,12,0)</f>
        <v>166.26</v>
      </c>
      <c r="F7" s="4" t="str">
        <f>VLOOKUP(A7,HOP!A:C,3,0)</f>
        <v>2593758</v>
      </c>
      <c r="G7" s="4">
        <f t="shared" si="0"/>
        <v>0</v>
      </c>
      <c r="H7" s="4" t="str">
        <f t="shared" si="1"/>
        <v>，2593758</v>
      </c>
      <c r="I7" s="4" t="str">
        <f>VLOOKUP(A7,HOP!A:U,21,0)</f>
        <v>直连</v>
      </c>
    </row>
    <row r="8" s="4" customFormat="1" spans="1:9">
      <c r="A8" s="5">
        <v>18137033279</v>
      </c>
      <c r="B8" s="6">
        <v>44729</v>
      </c>
      <c r="C8" s="6">
        <v>44730</v>
      </c>
      <c r="D8" s="4">
        <v>116.28</v>
      </c>
      <c r="E8" s="4" t="str">
        <f>VLOOKUP(A8,HOP!A:L,12,0)</f>
        <v>116.28</v>
      </c>
      <c r="F8" s="4" t="str">
        <f>VLOOKUP(A8,HOP!A:C,3,0)</f>
        <v>2593766</v>
      </c>
      <c r="G8" s="4">
        <f t="shared" si="0"/>
        <v>0</v>
      </c>
      <c r="H8" s="4" t="str">
        <f t="shared" si="1"/>
        <v>，2593766</v>
      </c>
      <c r="I8" s="4" t="str">
        <f>VLOOKUP(A8,HOP!A:U,21,0)</f>
        <v>直连</v>
      </c>
    </row>
    <row r="9" s="4" customFormat="1" spans="1:9">
      <c r="A9" s="5">
        <v>18137076420</v>
      </c>
      <c r="B9" s="6">
        <v>44729</v>
      </c>
      <c r="C9" s="6">
        <v>44730</v>
      </c>
      <c r="D9" s="4">
        <v>183.6</v>
      </c>
      <c r="E9" s="4" t="str">
        <f>VLOOKUP(A9,HOP!A:L,12,0)</f>
        <v>183.60</v>
      </c>
      <c r="F9" s="4" t="str">
        <f>VLOOKUP(A9,HOP!A:C,3,0)</f>
        <v>2593778</v>
      </c>
      <c r="G9" s="4">
        <f t="shared" si="0"/>
        <v>0</v>
      </c>
      <c r="H9" s="4" t="str">
        <f t="shared" si="1"/>
        <v>，2593778</v>
      </c>
      <c r="I9" s="4" t="str">
        <f>VLOOKUP(A9,HOP!A:U,21,0)</f>
        <v>直连</v>
      </c>
    </row>
    <row r="10" s="4" customFormat="1" spans="1:9">
      <c r="A10" s="5">
        <v>18137084241</v>
      </c>
      <c r="B10" s="6">
        <v>44729</v>
      </c>
      <c r="C10" s="6">
        <v>44730</v>
      </c>
      <c r="D10" s="4">
        <v>183.6</v>
      </c>
      <c r="E10" s="4" t="str">
        <f>VLOOKUP(A10,HOP!A:L,12,0)</f>
        <v>183.60</v>
      </c>
      <c r="F10" s="4" t="str">
        <f>VLOOKUP(A10,HOP!A:C,3,0)</f>
        <v>2593780</v>
      </c>
      <c r="G10" s="4">
        <f t="shared" si="0"/>
        <v>0</v>
      </c>
      <c r="H10" s="4" t="str">
        <f t="shared" si="1"/>
        <v>，2593780</v>
      </c>
      <c r="I10" s="4" t="str">
        <f>VLOOKUP(A10,HOP!A:U,21,0)</f>
        <v>直连</v>
      </c>
    </row>
    <row r="11" s="4" customFormat="1" spans="1:9">
      <c r="A11" s="5">
        <v>18137091343</v>
      </c>
      <c r="B11" s="6">
        <v>44729</v>
      </c>
      <c r="C11" s="6">
        <v>44730</v>
      </c>
      <c r="D11" s="4">
        <v>174.42</v>
      </c>
      <c r="E11" s="4" t="str">
        <f>VLOOKUP(A11,HOP!A:L,12,0)</f>
        <v>174.42</v>
      </c>
      <c r="F11" s="4" t="str">
        <f>VLOOKUP(A11,HOP!A:C,3,0)</f>
        <v>2593783</v>
      </c>
      <c r="G11" s="4">
        <f t="shared" si="0"/>
        <v>0</v>
      </c>
      <c r="H11" s="4" t="str">
        <f t="shared" si="1"/>
        <v>，2593783</v>
      </c>
      <c r="I11" s="4" t="str">
        <f>VLOOKUP(A11,HOP!A:U,21,0)</f>
        <v>直连</v>
      </c>
    </row>
    <row r="12" s="4" customFormat="1" spans="1:9">
      <c r="A12" s="5">
        <v>18137502440</v>
      </c>
      <c r="B12" s="6">
        <v>44729</v>
      </c>
      <c r="C12" s="6">
        <v>44730</v>
      </c>
      <c r="D12" s="4">
        <v>304.98</v>
      </c>
      <c r="E12" s="4" t="str">
        <f>VLOOKUP(A12,HOP!A:L,12,0)</f>
        <v>304.98</v>
      </c>
      <c r="F12" s="4" t="str">
        <f>VLOOKUP(A12,HOP!A:C,3,0)</f>
        <v>2593882</v>
      </c>
      <c r="G12" s="4">
        <f t="shared" si="0"/>
        <v>0</v>
      </c>
      <c r="H12" s="4" t="str">
        <f t="shared" si="1"/>
        <v>，2593882</v>
      </c>
      <c r="I12" s="4" t="str">
        <f>VLOOKUP(A12,HOP!A:U,21,0)</f>
        <v>直连</v>
      </c>
    </row>
    <row r="13" s="4" customFormat="1" spans="1:9">
      <c r="A13" s="5">
        <v>18137572758</v>
      </c>
      <c r="B13" s="6">
        <v>44729</v>
      </c>
      <c r="C13" s="6">
        <v>44730</v>
      </c>
      <c r="D13" s="4">
        <v>84.84</v>
      </c>
      <c r="E13" s="4" t="str">
        <f>VLOOKUP(A13,HOP!A:L,12,0)</f>
        <v>84.84</v>
      </c>
      <c r="F13" s="4" t="str">
        <f>VLOOKUP(A13,HOP!A:C,3,0)</f>
        <v>2593887</v>
      </c>
      <c r="G13" s="4">
        <f t="shared" si="0"/>
        <v>0</v>
      </c>
      <c r="H13" s="4" t="str">
        <f t="shared" si="1"/>
        <v>，2593887</v>
      </c>
      <c r="I13" s="4" t="str">
        <f>VLOOKUP(A13,HOP!A:U,21,0)</f>
        <v>直连</v>
      </c>
    </row>
    <row r="14" s="4" customFormat="1" spans="1:9">
      <c r="A14" s="5">
        <v>18138123682</v>
      </c>
      <c r="B14" s="6">
        <v>44729</v>
      </c>
      <c r="C14" s="6">
        <v>44730</v>
      </c>
      <c r="D14" s="4">
        <v>147.9</v>
      </c>
      <c r="E14" s="4" t="str">
        <f>VLOOKUP(A14,HOP!A:L,12,0)</f>
        <v>147.90</v>
      </c>
      <c r="F14" s="4" t="str">
        <f>VLOOKUP(A14,HOP!A:C,3,0)</f>
        <v>2593978</v>
      </c>
      <c r="G14" s="4">
        <f t="shared" si="0"/>
        <v>0</v>
      </c>
      <c r="H14" s="4" t="str">
        <f t="shared" si="1"/>
        <v>，2593978</v>
      </c>
      <c r="I14" s="4" t="str">
        <f>VLOOKUP(A14,HOP!A:U,21,0)</f>
        <v>直连</v>
      </c>
    </row>
    <row r="15" s="4" customFormat="1" spans="1:9">
      <c r="A15" s="5">
        <v>18138497657</v>
      </c>
      <c r="B15" s="6">
        <v>44729</v>
      </c>
      <c r="C15" s="6">
        <v>44730</v>
      </c>
      <c r="D15" s="4">
        <v>216.24</v>
      </c>
      <c r="E15" s="4" t="str">
        <f>VLOOKUP(A15,HOP!A:L,12,0)</f>
        <v>216.24</v>
      </c>
      <c r="F15" s="4" t="str">
        <f>VLOOKUP(A15,HOP!A:C,3,0)</f>
        <v>2594079</v>
      </c>
      <c r="G15" s="4">
        <f t="shared" si="0"/>
        <v>0</v>
      </c>
      <c r="H15" s="4" t="str">
        <f t="shared" si="1"/>
        <v>，2594079</v>
      </c>
      <c r="I15" s="4" t="str">
        <f>VLOOKUP(A15,HOP!A:U,21,0)</f>
        <v>直连</v>
      </c>
    </row>
    <row r="16" s="4" customFormat="1" spans="1:9">
      <c r="A16" s="5">
        <v>18140498299</v>
      </c>
      <c r="B16" s="6">
        <v>44729</v>
      </c>
      <c r="C16" s="6">
        <v>44730</v>
      </c>
      <c r="D16" s="4">
        <v>207.06</v>
      </c>
      <c r="E16" s="4" t="str">
        <f>VLOOKUP(A16,HOP!A:L,12,0)</f>
        <v>207.06</v>
      </c>
      <c r="F16" s="4" t="str">
        <f>VLOOKUP(A16,HOP!A:C,3,0)</f>
        <v>2594112</v>
      </c>
      <c r="G16" s="4">
        <f t="shared" si="0"/>
        <v>0</v>
      </c>
      <c r="H16" s="4" t="str">
        <f t="shared" si="1"/>
        <v>，2594112</v>
      </c>
      <c r="I16" s="4" t="str">
        <f>VLOOKUP(A16,HOP!A:U,21,0)</f>
        <v>直连</v>
      </c>
    </row>
    <row r="17" s="4" customFormat="1" spans="1:9">
      <c r="A17" s="5">
        <v>18140603782</v>
      </c>
      <c r="B17" s="6">
        <v>44729</v>
      </c>
      <c r="C17" s="6">
        <v>44730</v>
      </c>
      <c r="D17" s="4">
        <v>189.72</v>
      </c>
      <c r="E17" s="4" t="str">
        <f>VLOOKUP(A17,HOP!A:L,12,0)</f>
        <v>189.72</v>
      </c>
      <c r="F17" s="4" t="str">
        <f>VLOOKUP(A17,HOP!A:C,3,0)</f>
        <v>2594122</v>
      </c>
      <c r="G17" s="4">
        <f t="shared" si="0"/>
        <v>0</v>
      </c>
      <c r="H17" s="4" t="str">
        <f t="shared" si="1"/>
        <v>，2594122</v>
      </c>
      <c r="I17" s="4" t="str">
        <f>VLOOKUP(A17,HOP!A:U,21,0)</f>
        <v>直连</v>
      </c>
    </row>
    <row r="18" s="4" customFormat="1" spans="1:9">
      <c r="A18" s="5">
        <v>18140874495</v>
      </c>
      <c r="B18" s="6">
        <v>44729</v>
      </c>
      <c r="C18" s="6">
        <v>44730</v>
      </c>
      <c r="D18" s="4">
        <v>324.36</v>
      </c>
      <c r="E18" s="4" t="str">
        <f>VLOOKUP(A18,HOP!A:L,12,0)</f>
        <v>324.36</v>
      </c>
      <c r="F18" s="4" t="str">
        <f>VLOOKUP(A18,HOP!A:C,3,0)</f>
        <v>2594174</v>
      </c>
      <c r="G18" s="4">
        <f t="shared" si="0"/>
        <v>0</v>
      </c>
      <c r="H18" s="4" t="str">
        <f t="shared" si="1"/>
        <v>，2594174</v>
      </c>
      <c r="I18" s="4" t="str">
        <f>VLOOKUP(A18,HOP!A:U,21,0)</f>
        <v>直连</v>
      </c>
    </row>
    <row r="19" s="4" customFormat="1" spans="1:9">
      <c r="A19" s="5">
        <v>18140907644</v>
      </c>
      <c r="B19" s="6">
        <v>44729</v>
      </c>
      <c r="C19" s="6">
        <v>44730</v>
      </c>
      <c r="D19" s="4">
        <v>207.06</v>
      </c>
      <c r="E19" s="4" t="str">
        <f>VLOOKUP(A19,HOP!A:L,12,0)</f>
        <v>207.06</v>
      </c>
      <c r="F19" s="4" t="str">
        <f>VLOOKUP(A19,HOP!A:C,3,0)</f>
        <v>2594183</v>
      </c>
      <c r="G19" s="4">
        <f t="shared" si="0"/>
        <v>0</v>
      </c>
      <c r="H19" s="4" t="str">
        <f t="shared" si="1"/>
        <v>，2594183</v>
      </c>
      <c r="I19" s="4" t="str">
        <f>VLOOKUP(A19,HOP!A:U,21,0)</f>
        <v>直连</v>
      </c>
    </row>
    <row r="20" s="4" customFormat="1" spans="1:9">
      <c r="A20" s="5">
        <v>18141022549</v>
      </c>
      <c r="B20" s="6">
        <v>44729</v>
      </c>
      <c r="C20" s="6">
        <v>44730</v>
      </c>
      <c r="D20" s="4">
        <v>240.72</v>
      </c>
      <c r="E20" s="4" t="str">
        <f>VLOOKUP(A20,HOP!A:L,12,0)</f>
        <v>240.72</v>
      </c>
      <c r="F20" s="4" t="str">
        <f>VLOOKUP(A20,HOP!A:C,3,0)</f>
        <v>2594221</v>
      </c>
      <c r="G20" s="4">
        <f t="shared" si="0"/>
        <v>0</v>
      </c>
      <c r="H20" s="4" t="str">
        <f t="shared" si="1"/>
        <v>，2594221</v>
      </c>
      <c r="I20" s="4" t="str">
        <f>VLOOKUP(A20,HOP!A:U,21,0)</f>
        <v>直连</v>
      </c>
    </row>
    <row r="21" s="4" customFormat="1" spans="1:9">
      <c r="A21" s="5">
        <v>18141214360</v>
      </c>
      <c r="B21" s="6">
        <v>44729</v>
      </c>
      <c r="C21" s="6">
        <v>44730</v>
      </c>
      <c r="D21" s="4">
        <v>240.72</v>
      </c>
      <c r="E21" s="4" t="str">
        <f>VLOOKUP(A21,HOP!A:L,12,0)</f>
        <v>240.72</v>
      </c>
      <c r="F21" s="4" t="str">
        <f>VLOOKUP(A21,HOP!A:C,3,0)</f>
        <v>2594265</v>
      </c>
      <c r="G21" s="4">
        <f t="shared" si="0"/>
        <v>0</v>
      </c>
      <c r="H21" s="4" t="str">
        <f t="shared" si="1"/>
        <v>，2594265</v>
      </c>
      <c r="I21" s="4" t="str">
        <f>VLOOKUP(A21,HOP!A:U,21,0)</f>
        <v>直连</v>
      </c>
    </row>
    <row r="22" s="4" customFormat="1" spans="1:9">
      <c r="A22" s="5">
        <v>18141417521</v>
      </c>
      <c r="B22" s="6">
        <v>44729</v>
      </c>
      <c r="C22" s="6">
        <v>44730</v>
      </c>
      <c r="D22" s="4">
        <v>116.28</v>
      </c>
      <c r="E22" s="4" t="str">
        <f>VLOOKUP(A22,HOP!A:L,12,0)</f>
        <v>116.28</v>
      </c>
      <c r="F22" s="4" t="str">
        <f>VLOOKUP(A22,HOP!A:C,3,0)</f>
        <v>2594322</v>
      </c>
      <c r="G22" s="4">
        <f t="shared" si="0"/>
        <v>0</v>
      </c>
      <c r="H22" s="4" t="str">
        <f t="shared" si="1"/>
        <v>，2594322</v>
      </c>
      <c r="I22" s="4" t="str">
        <f>VLOOKUP(A22,HOP!A:U,21,0)</f>
        <v>直连</v>
      </c>
    </row>
    <row r="23" s="4" customFormat="1" spans="1:9">
      <c r="A23" s="5">
        <v>18141889053</v>
      </c>
      <c r="B23" s="6">
        <v>44729</v>
      </c>
      <c r="C23" s="6">
        <v>44730</v>
      </c>
      <c r="D23" s="4">
        <v>129.68</v>
      </c>
      <c r="E23" s="4" t="str">
        <f>VLOOKUP(A23,HOP!A:L,12,0)</f>
        <v>129.68</v>
      </c>
      <c r="F23" s="4" t="str">
        <f>VLOOKUP(A23,HOP!A:C,3,0)</f>
        <v>2594431</v>
      </c>
      <c r="G23" s="4">
        <f t="shared" si="0"/>
        <v>0</v>
      </c>
      <c r="H23" s="4" t="str">
        <f t="shared" si="1"/>
        <v>，2594431</v>
      </c>
      <c r="I23" s="4" t="str">
        <f>VLOOKUP(A23,HOP!A:U,21,0)</f>
        <v>直连</v>
      </c>
    </row>
    <row r="24" s="4" customFormat="1" hidden="1" spans="1:9">
      <c r="A24" s="5">
        <v>18142121925</v>
      </c>
      <c r="B24" s="6">
        <v>44729</v>
      </c>
      <c r="C24" s="6">
        <v>44730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18142296677</v>
      </c>
      <c r="B25" s="6">
        <v>44729</v>
      </c>
      <c r="C25" s="6">
        <v>44730</v>
      </c>
      <c r="D25" s="4">
        <v>166.26</v>
      </c>
      <c r="E25" s="4" t="str">
        <f>VLOOKUP(A25,HOP!A:L,12,0)</f>
        <v>166.26</v>
      </c>
      <c r="F25" s="4" t="str">
        <f>VLOOKUP(A25,HOP!A:C,3,0)</f>
        <v>2594515</v>
      </c>
      <c r="G25" s="4">
        <f t="shared" si="0"/>
        <v>0</v>
      </c>
      <c r="H25" s="4" t="str">
        <f t="shared" si="1"/>
        <v>，2594515</v>
      </c>
      <c r="I25" s="4" t="str">
        <f>VLOOKUP(A25,HOP!A:U,21,0)</f>
        <v>直连</v>
      </c>
    </row>
    <row r="27" spans="4:4">
      <c r="D27" s="4">
        <f>SUM(D2:D26)</f>
        <v>4379.91</v>
      </c>
    </row>
    <row r="33" spans="1:1">
      <c r="A33" s="4" t="s">
        <v>127</v>
      </c>
    </row>
    <row r="34" spans="1:1">
      <c r="A34" s="4" t="s">
        <v>128</v>
      </c>
    </row>
    <row r="35" spans="1:1">
      <c r="A35" s="4" t="s">
        <v>129</v>
      </c>
    </row>
  </sheetData>
  <autoFilter ref="A1:X25">
    <filterColumn colId="3">
      <filters>
        <filter val="131.95"/>
        <filter val="304.98"/>
        <filter val="216.24"/>
        <filter val="80.65"/>
        <filter val="183.6"/>
        <filter val="166.26"/>
        <filter val="361.7"/>
        <filter val="116.28"/>
        <filter val="129.68"/>
        <filter val="147.9"/>
        <filter val="189.72"/>
        <filter val="240.72"/>
        <filter val="324.36"/>
        <filter val="239.37"/>
        <filter val="174.42"/>
        <filter val="84.84"/>
        <filter val="207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G33" sqref="G3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130</v>
      </c>
      <c r="B1" s="2" t="s">
        <v>131</v>
      </c>
      <c r="C1" s="2" t="s">
        <v>132</v>
      </c>
      <c r="D1" s="2" t="s">
        <v>133</v>
      </c>
      <c r="E1" s="2" t="s">
        <v>13</v>
      </c>
      <c r="F1" s="2" t="s">
        <v>5</v>
      </c>
      <c r="G1" s="2" t="s">
        <v>6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  <c r="U1" s="2" t="s">
        <v>147</v>
      </c>
    </row>
    <row r="2" s="1" customFormat="1" spans="1:21">
      <c r="A2" s="3">
        <v>18142296677</v>
      </c>
      <c r="B2" s="1" t="s">
        <v>148</v>
      </c>
      <c r="C2" s="1" t="s">
        <v>149</v>
      </c>
      <c r="D2" s="1" t="s">
        <v>150</v>
      </c>
      <c r="E2" s="1" t="s">
        <v>124</v>
      </c>
      <c r="F2" s="1" t="s">
        <v>148</v>
      </c>
      <c r="G2" s="1" t="s">
        <v>151</v>
      </c>
      <c r="H2" s="1" t="s">
        <v>152</v>
      </c>
      <c r="I2" s="1" t="s">
        <v>153</v>
      </c>
      <c r="J2" s="1" t="s">
        <v>154</v>
      </c>
      <c r="K2" s="1" t="s">
        <v>153</v>
      </c>
      <c r="L2" s="1" t="s">
        <v>153</v>
      </c>
      <c r="M2" s="1" t="s">
        <v>155</v>
      </c>
      <c r="N2" s="1" t="s">
        <v>155</v>
      </c>
      <c r="O2" s="1" t="s">
        <v>156</v>
      </c>
      <c r="P2" s="1" t="s">
        <v>157</v>
      </c>
      <c r="Q2" s="1" t="s">
        <v>158</v>
      </c>
      <c r="R2" s="1" t="s">
        <v>159</v>
      </c>
      <c r="S2" s="1" t="s">
        <v>160</v>
      </c>
      <c r="T2" s="1" t="s">
        <v>161</v>
      </c>
      <c r="U2" s="1" t="s">
        <v>162</v>
      </c>
    </row>
    <row r="3" s="1" customFormat="1" spans="1:21">
      <c r="A3" s="3">
        <v>18141889053</v>
      </c>
      <c r="B3" s="1" t="s">
        <v>148</v>
      </c>
      <c r="C3" s="1" t="s">
        <v>163</v>
      </c>
      <c r="D3" s="1" t="s">
        <v>164</v>
      </c>
      <c r="E3" s="1" t="s">
        <v>116</v>
      </c>
      <c r="F3" s="1" t="s">
        <v>148</v>
      </c>
      <c r="G3" s="1" t="s">
        <v>151</v>
      </c>
      <c r="H3" s="1" t="s">
        <v>152</v>
      </c>
      <c r="I3" s="1" t="s">
        <v>165</v>
      </c>
      <c r="J3" s="1" t="s">
        <v>154</v>
      </c>
      <c r="K3" s="1" t="s">
        <v>165</v>
      </c>
      <c r="L3" s="1" t="s">
        <v>165</v>
      </c>
      <c r="M3" s="1" t="s">
        <v>155</v>
      </c>
      <c r="N3" s="1" t="s">
        <v>155</v>
      </c>
      <c r="O3" s="1" t="s">
        <v>156</v>
      </c>
      <c r="P3" s="1" t="s">
        <v>157</v>
      </c>
      <c r="Q3" s="1" t="s">
        <v>158</v>
      </c>
      <c r="R3" s="1" t="s">
        <v>166</v>
      </c>
      <c r="S3" s="1" t="s">
        <v>160</v>
      </c>
      <c r="T3" s="1" t="s">
        <v>161</v>
      </c>
      <c r="U3" s="1" t="s">
        <v>162</v>
      </c>
    </row>
    <row r="4" s="1" customFormat="1" spans="1:21">
      <c r="A4" s="3">
        <v>18141417521</v>
      </c>
      <c r="B4" s="1" t="s">
        <v>148</v>
      </c>
      <c r="C4" s="1" t="s">
        <v>167</v>
      </c>
      <c r="D4" s="1" t="s">
        <v>168</v>
      </c>
      <c r="E4" s="1" t="s">
        <v>112</v>
      </c>
      <c r="F4" s="1" t="s">
        <v>148</v>
      </c>
      <c r="G4" s="1" t="s">
        <v>151</v>
      </c>
      <c r="H4" s="1" t="s">
        <v>152</v>
      </c>
      <c r="I4" s="1" t="s">
        <v>169</v>
      </c>
      <c r="J4" s="1" t="s">
        <v>154</v>
      </c>
      <c r="K4" s="1" t="s">
        <v>169</v>
      </c>
      <c r="L4" s="1" t="s">
        <v>169</v>
      </c>
      <c r="M4" s="1" t="s">
        <v>155</v>
      </c>
      <c r="N4" s="1" t="s">
        <v>155</v>
      </c>
      <c r="O4" s="1" t="s">
        <v>156</v>
      </c>
      <c r="P4" s="1" t="s">
        <v>157</v>
      </c>
      <c r="Q4" s="1" t="s">
        <v>158</v>
      </c>
      <c r="R4" s="1" t="s">
        <v>170</v>
      </c>
      <c r="S4" s="1" t="s">
        <v>160</v>
      </c>
      <c r="T4" s="1" t="s">
        <v>161</v>
      </c>
      <c r="U4" s="1" t="s">
        <v>162</v>
      </c>
    </row>
    <row r="5" s="1" customFormat="1" spans="1:21">
      <c r="A5" s="3">
        <v>18141214360</v>
      </c>
      <c r="B5" s="1" t="s">
        <v>148</v>
      </c>
      <c r="C5" s="1" t="s">
        <v>171</v>
      </c>
      <c r="D5" s="1" t="s">
        <v>172</v>
      </c>
      <c r="E5" s="1" t="s">
        <v>109</v>
      </c>
      <c r="F5" s="1" t="s">
        <v>148</v>
      </c>
      <c r="G5" s="1" t="s">
        <v>151</v>
      </c>
      <c r="H5" s="1" t="s">
        <v>152</v>
      </c>
      <c r="I5" s="1" t="s">
        <v>173</v>
      </c>
      <c r="J5" s="1" t="s">
        <v>154</v>
      </c>
      <c r="K5" s="1" t="s">
        <v>173</v>
      </c>
      <c r="L5" s="1" t="s">
        <v>173</v>
      </c>
      <c r="M5" s="1" t="s">
        <v>155</v>
      </c>
      <c r="N5" s="1" t="s">
        <v>155</v>
      </c>
      <c r="O5" s="1" t="s">
        <v>156</v>
      </c>
      <c r="P5" s="1" t="s">
        <v>157</v>
      </c>
      <c r="Q5" s="1" t="s">
        <v>158</v>
      </c>
      <c r="R5" s="1" t="s">
        <v>174</v>
      </c>
      <c r="S5" s="1" t="s">
        <v>160</v>
      </c>
      <c r="T5" s="1" t="s">
        <v>161</v>
      </c>
      <c r="U5" s="1" t="s">
        <v>162</v>
      </c>
    </row>
    <row r="6" s="1" customFormat="1" spans="1:21">
      <c r="A6" s="3">
        <v>18141022549</v>
      </c>
      <c r="B6" s="1" t="s">
        <v>148</v>
      </c>
      <c r="C6" s="1" t="s">
        <v>175</v>
      </c>
      <c r="D6" s="1" t="s">
        <v>176</v>
      </c>
      <c r="E6" s="1" t="s">
        <v>105</v>
      </c>
      <c r="F6" s="1" t="s">
        <v>148</v>
      </c>
      <c r="G6" s="1" t="s">
        <v>151</v>
      </c>
      <c r="H6" s="1" t="s">
        <v>152</v>
      </c>
      <c r="I6" s="1" t="s">
        <v>173</v>
      </c>
      <c r="J6" s="1" t="s">
        <v>154</v>
      </c>
      <c r="K6" s="1" t="s">
        <v>173</v>
      </c>
      <c r="L6" s="1" t="s">
        <v>173</v>
      </c>
      <c r="M6" s="1" t="s">
        <v>155</v>
      </c>
      <c r="N6" s="1" t="s">
        <v>155</v>
      </c>
      <c r="O6" s="1" t="s">
        <v>156</v>
      </c>
      <c r="P6" s="1" t="s">
        <v>157</v>
      </c>
      <c r="Q6" s="1" t="s">
        <v>158</v>
      </c>
      <c r="R6" s="1" t="s">
        <v>177</v>
      </c>
      <c r="S6" s="1" t="s">
        <v>160</v>
      </c>
      <c r="T6" s="1" t="s">
        <v>161</v>
      </c>
      <c r="U6" s="1" t="s">
        <v>162</v>
      </c>
    </row>
    <row r="7" s="1" customFormat="1" spans="1:21">
      <c r="A7" s="3">
        <v>18140907644</v>
      </c>
      <c r="B7" s="1" t="s">
        <v>148</v>
      </c>
      <c r="C7" s="1" t="s">
        <v>178</v>
      </c>
      <c r="D7" s="1" t="s">
        <v>179</v>
      </c>
      <c r="E7" s="1" t="s">
        <v>102</v>
      </c>
      <c r="F7" s="1" t="s">
        <v>148</v>
      </c>
      <c r="G7" s="1" t="s">
        <v>151</v>
      </c>
      <c r="H7" s="1" t="s">
        <v>152</v>
      </c>
      <c r="I7" s="1" t="s">
        <v>180</v>
      </c>
      <c r="J7" s="1" t="s">
        <v>154</v>
      </c>
      <c r="K7" s="1" t="s">
        <v>180</v>
      </c>
      <c r="L7" s="1" t="s">
        <v>180</v>
      </c>
      <c r="M7" s="1" t="s">
        <v>155</v>
      </c>
      <c r="N7" s="1" t="s">
        <v>155</v>
      </c>
      <c r="O7" s="1" t="s">
        <v>156</v>
      </c>
      <c r="P7" s="1" t="s">
        <v>157</v>
      </c>
      <c r="Q7" s="1" t="s">
        <v>158</v>
      </c>
      <c r="R7" s="1" t="s">
        <v>181</v>
      </c>
      <c r="S7" s="1" t="s">
        <v>160</v>
      </c>
      <c r="T7" s="1" t="s">
        <v>161</v>
      </c>
      <c r="U7" s="1" t="s">
        <v>162</v>
      </c>
    </row>
    <row r="8" s="1" customFormat="1" spans="1:21">
      <c r="A8" s="3">
        <v>18140874495</v>
      </c>
      <c r="B8" s="1" t="s">
        <v>148</v>
      </c>
      <c r="C8" s="1" t="s">
        <v>182</v>
      </c>
      <c r="D8" s="1" t="s">
        <v>183</v>
      </c>
      <c r="E8" s="1" t="s">
        <v>98</v>
      </c>
      <c r="F8" s="1" t="s">
        <v>148</v>
      </c>
      <c r="G8" s="1" t="s">
        <v>151</v>
      </c>
      <c r="H8" s="1" t="s">
        <v>152</v>
      </c>
      <c r="I8" s="1" t="s">
        <v>184</v>
      </c>
      <c r="J8" s="1" t="s">
        <v>154</v>
      </c>
      <c r="K8" s="1" t="s">
        <v>184</v>
      </c>
      <c r="L8" s="1" t="s">
        <v>184</v>
      </c>
      <c r="M8" s="1" t="s">
        <v>155</v>
      </c>
      <c r="N8" s="1" t="s">
        <v>155</v>
      </c>
      <c r="O8" s="1" t="s">
        <v>156</v>
      </c>
      <c r="P8" s="1" t="s">
        <v>157</v>
      </c>
      <c r="Q8" s="1" t="s">
        <v>158</v>
      </c>
      <c r="R8" s="1" t="s">
        <v>185</v>
      </c>
      <c r="S8" s="1" t="s">
        <v>160</v>
      </c>
      <c r="T8" s="1" t="s">
        <v>161</v>
      </c>
      <c r="U8" s="1" t="s">
        <v>162</v>
      </c>
    </row>
    <row r="9" s="1" customFormat="1" spans="1:21">
      <c r="A9" s="3">
        <v>18140603782</v>
      </c>
      <c r="B9" s="1" t="s">
        <v>148</v>
      </c>
      <c r="C9" s="1" t="s">
        <v>186</v>
      </c>
      <c r="D9" s="1" t="s">
        <v>187</v>
      </c>
      <c r="E9" s="1" t="s">
        <v>94</v>
      </c>
      <c r="F9" s="1" t="s">
        <v>148</v>
      </c>
      <c r="G9" s="1" t="s">
        <v>151</v>
      </c>
      <c r="H9" s="1" t="s">
        <v>152</v>
      </c>
      <c r="I9" s="1" t="s">
        <v>188</v>
      </c>
      <c r="J9" s="1" t="s">
        <v>154</v>
      </c>
      <c r="K9" s="1" t="s">
        <v>188</v>
      </c>
      <c r="L9" s="1" t="s">
        <v>188</v>
      </c>
      <c r="M9" s="1" t="s">
        <v>155</v>
      </c>
      <c r="N9" s="1" t="s">
        <v>155</v>
      </c>
      <c r="O9" s="1" t="s">
        <v>156</v>
      </c>
      <c r="P9" s="1" t="s">
        <v>157</v>
      </c>
      <c r="Q9" s="1" t="s">
        <v>158</v>
      </c>
      <c r="R9" s="1" t="s">
        <v>189</v>
      </c>
      <c r="S9" s="1" t="s">
        <v>160</v>
      </c>
      <c r="T9" s="1" t="s">
        <v>161</v>
      </c>
      <c r="U9" s="1" t="s">
        <v>162</v>
      </c>
    </row>
    <row r="10" s="1" customFormat="1" spans="1:21">
      <c r="A10" s="3">
        <v>18140498299</v>
      </c>
      <c r="B10" s="1" t="s">
        <v>148</v>
      </c>
      <c r="C10" s="1" t="s">
        <v>190</v>
      </c>
      <c r="D10" s="1" t="s">
        <v>191</v>
      </c>
      <c r="E10" s="1" t="s">
        <v>90</v>
      </c>
      <c r="F10" s="1" t="s">
        <v>148</v>
      </c>
      <c r="G10" s="1" t="s">
        <v>151</v>
      </c>
      <c r="H10" s="1" t="s">
        <v>152</v>
      </c>
      <c r="I10" s="1" t="s">
        <v>180</v>
      </c>
      <c r="J10" s="1" t="s">
        <v>154</v>
      </c>
      <c r="K10" s="1" t="s">
        <v>180</v>
      </c>
      <c r="L10" s="1" t="s">
        <v>180</v>
      </c>
      <c r="M10" s="1" t="s">
        <v>155</v>
      </c>
      <c r="N10" s="1" t="s">
        <v>155</v>
      </c>
      <c r="O10" s="1" t="s">
        <v>156</v>
      </c>
      <c r="P10" s="1" t="s">
        <v>157</v>
      </c>
      <c r="Q10" s="1" t="s">
        <v>158</v>
      </c>
      <c r="R10" s="1" t="s">
        <v>192</v>
      </c>
      <c r="S10" s="1" t="s">
        <v>160</v>
      </c>
      <c r="T10" s="1" t="s">
        <v>161</v>
      </c>
      <c r="U10" s="1" t="s">
        <v>162</v>
      </c>
    </row>
    <row r="11" s="1" customFormat="1" spans="1:21">
      <c r="A11" s="3">
        <v>18138497657</v>
      </c>
      <c r="B11" s="1" t="s">
        <v>148</v>
      </c>
      <c r="C11" s="1" t="s">
        <v>193</v>
      </c>
      <c r="D11" s="1" t="s">
        <v>194</v>
      </c>
      <c r="E11" s="1" t="s">
        <v>87</v>
      </c>
      <c r="F11" s="1" t="s">
        <v>148</v>
      </c>
      <c r="G11" s="1" t="s">
        <v>151</v>
      </c>
      <c r="H11" s="1" t="s">
        <v>152</v>
      </c>
      <c r="I11" s="1" t="s">
        <v>195</v>
      </c>
      <c r="J11" s="1" t="s">
        <v>154</v>
      </c>
      <c r="K11" s="1" t="s">
        <v>195</v>
      </c>
      <c r="L11" s="1" t="s">
        <v>195</v>
      </c>
      <c r="M11" s="1" t="s">
        <v>155</v>
      </c>
      <c r="N11" s="1" t="s">
        <v>155</v>
      </c>
      <c r="O11" s="1" t="s">
        <v>156</v>
      </c>
      <c r="P11" s="1" t="s">
        <v>157</v>
      </c>
      <c r="Q11" s="1" t="s">
        <v>158</v>
      </c>
      <c r="R11" s="1" t="s">
        <v>196</v>
      </c>
      <c r="S11" s="1" t="s">
        <v>160</v>
      </c>
      <c r="T11" s="1" t="s">
        <v>161</v>
      </c>
      <c r="U11" s="1" t="s">
        <v>162</v>
      </c>
    </row>
    <row r="12" s="1" customFormat="1" spans="1:21">
      <c r="A12" s="3">
        <v>18138123682</v>
      </c>
      <c r="B12" s="1" t="s">
        <v>148</v>
      </c>
      <c r="C12" s="1" t="s">
        <v>197</v>
      </c>
      <c r="D12" s="1" t="s">
        <v>198</v>
      </c>
      <c r="E12" s="1" t="s">
        <v>83</v>
      </c>
      <c r="F12" s="1" t="s">
        <v>148</v>
      </c>
      <c r="G12" s="1" t="s">
        <v>151</v>
      </c>
      <c r="H12" s="1" t="s">
        <v>152</v>
      </c>
      <c r="I12" s="1" t="s">
        <v>199</v>
      </c>
      <c r="J12" s="1" t="s">
        <v>154</v>
      </c>
      <c r="K12" s="1" t="s">
        <v>199</v>
      </c>
      <c r="L12" s="1" t="s">
        <v>199</v>
      </c>
      <c r="M12" s="1" t="s">
        <v>155</v>
      </c>
      <c r="N12" s="1" t="s">
        <v>155</v>
      </c>
      <c r="O12" s="1" t="s">
        <v>156</v>
      </c>
      <c r="P12" s="1" t="s">
        <v>157</v>
      </c>
      <c r="Q12" s="1" t="s">
        <v>158</v>
      </c>
      <c r="R12" s="1" t="s">
        <v>200</v>
      </c>
      <c r="S12" s="1" t="s">
        <v>160</v>
      </c>
      <c r="T12" s="1" t="s">
        <v>161</v>
      </c>
      <c r="U12" s="1" t="s">
        <v>162</v>
      </c>
    </row>
    <row r="13" s="1" customFormat="1" spans="1:21">
      <c r="A13" s="3">
        <v>18137572758</v>
      </c>
      <c r="B13" s="1" t="s">
        <v>148</v>
      </c>
      <c r="C13" s="1" t="s">
        <v>201</v>
      </c>
      <c r="D13" s="1" t="s">
        <v>202</v>
      </c>
      <c r="E13" s="1" t="s">
        <v>77</v>
      </c>
      <c r="F13" s="1" t="s">
        <v>148</v>
      </c>
      <c r="G13" s="1" t="s">
        <v>151</v>
      </c>
      <c r="H13" s="1" t="s">
        <v>152</v>
      </c>
      <c r="I13" s="1" t="s">
        <v>203</v>
      </c>
      <c r="J13" s="1" t="s">
        <v>154</v>
      </c>
      <c r="K13" s="1" t="s">
        <v>203</v>
      </c>
      <c r="L13" s="1" t="s">
        <v>203</v>
      </c>
      <c r="M13" s="1" t="s">
        <v>155</v>
      </c>
      <c r="N13" s="1" t="s">
        <v>155</v>
      </c>
      <c r="O13" s="1" t="s">
        <v>156</v>
      </c>
      <c r="P13" s="1" t="s">
        <v>157</v>
      </c>
      <c r="Q13" s="1" t="s">
        <v>158</v>
      </c>
      <c r="R13" s="1" t="s">
        <v>204</v>
      </c>
      <c r="S13" s="1" t="s">
        <v>160</v>
      </c>
      <c r="T13" s="1" t="s">
        <v>161</v>
      </c>
      <c r="U13" s="1" t="s">
        <v>162</v>
      </c>
    </row>
    <row r="14" s="1" customFormat="1" spans="1:21">
      <c r="A14" s="3">
        <v>18137502440</v>
      </c>
      <c r="B14" s="1" t="s">
        <v>148</v>
      </c>
      <c r="C14" s="1" t="s">
        <v>205</v>
      </c>
      <c r="D14" s="1" t="s">
        <v>206</v>
      </c>
      <c r="E14" s="1" t="s">
        <v>73</v>
      </c>
      <c r="F14" s="1" t="s">
        <v>148</v>
      </c>
      <c r="G14" s="1" t="s">
        <v>151</v>
      </c>
      <c r="H14" s="1" t="s">
        <v>152</v>
      </c>
      <c r="I14" s="1" t="s">
        <v>207</v>
      </c>
      <c r="J14" s="1" t="s">
        <v>154</v>
      </c>
      <c r="K14" s="1" t="s">
        <v>207</v>
      </c>
      <c r="L14" s="1" t="s">
        <v>207</v>
      </c>
      <c r="M14" s="1" t="s">
        <v>155</v>
      </c>
      <c r="N14" s="1" t="s">
        <v>155</v>
      </c>
      <c r="O14" s="1" t="s">
        <v>156</v>
      </c>
      <c r="P14" s="1" t="s">
        <v>157</v>
      </c>
      <c r="Q14" s="1" t="s">
        <v>158</v>
      </c>
      <c r="R14" s="1" t="s">
        <v>208</v>
      </c>
      <c r="S14" s="1" t="s">
        <v>160</v>
      </c>
      <c r="T14" s="1" t="s">
        <v>161</v>
      </c>
      <c r="U14" s="1" t="s">
        <v>162</v>
      </c>
    </row>
    <row r="15" s="1" customFormat="1" spans="1:21">
      <c r="A15" s="3">
        <v>18137091343</v>
      </c>
      <c r="B15" s="1" t="s">
        <v>148</v>
      </c>
      <c r="C15" s="1" t="s">
        <v>209</v>
      </c>
      <c r="D15" s="1" t="s">
        <v>210</v>
      </c>
      <c r="E15" s="1" t="s">
        <v>69</v>
      </c>
      <c r="F15" s="1" t="s">
        <v>148</v>
      </c>
      <c r="G15" s="1" t="s">
        <v>151</v>
      </c>
      <c r="H15" s="1" t="s">
        <v>152</v>
      </c>
      <c r="I15" s="1" t="s">
        <v>211</v>
      </c>
      <c r="J15" s="1" t="s">
        <v>154</v>
      </c>
      <c r="K15" s="1" t="s">
        <v>211</v>
      </c>
      <c r="L15" s="1" t="s">
        <v>211</v>
      </c>
      <c r="M15" s="1" t="s">
        <v>155</v>
      </c>
      <c r="N15" s="1" t="s">
        <v>155</v>
      </c>
      <c r="O15" s="1" t="s">
        <v>156</v>
      </c>
      <c r="P15" s="1" t="s">
        <v>157</v>
      </c>
      <c r="Q15" s="1" t="s">
        <v>158</v>
      </c>
      <c r="R15" s="1" t="s">
        <v>212</v>
      </c>
      <c r="S15" s="1" t="s">
        <v>160</v>
      </c>
      <c r="T15" s="1" t="s">
        <v>161</v>
      </c>
      <c r="U15" s="1" t="s">
        <v>162</v>
      </c>
    </row>
    <row r="16" s="1" customFormat="1" spans="1:21">
      <c r="A16" s="3">
        <v>18137084241</v>
      </c>
      <c r="B16" s="1" t="s">
        <v>148</v>
      </c>
      <c r="C16" s="1" t="s">
        <v>213</v>
      </c>
      <c r="D16" s="1" t="s">
        <v>210</v>
      </c>
      <c r="E16" s="1" t="s">
        <v>66</v>
      </c>
      <c r="F16" s="1" t="s">
        <v>148</v>
      </c>
      <c r="G16" s="1" t="s">
        <v>151</v>
      </c>
      <c r="H16" s="1" t="s">
        <v>152</v>
      </c>
      <c r="I16" s="1" t="s">
        <v>214</v>
      </c>
      <c r="J16" s="1" t="s">
        <v>154</v>
      </c>
      <c r="K16" s="1" t="s">
        <v>214</v>
      </c>
      <c r="L16" s="1" t="s">
        <v>214</v>
      </c>
      <c r="M16" s="1" t="s">
        <v>155</v>
      </c>
      <c r="N16" s="1" t="s">
        <v>155</v>
      </c>
      <c r="O16" s="1" t="s">
        <v>156</v>
      </c>
      <c r="P16" s="1" t="s">
        <v>157</v>
      </c>
      <c r="Q16" s="1" t="s">
        <v>158</v>
      </c>
      <c r="R16" s="1" t="s">
        <v>215</v>
      </c>
      <c r="S16" s="1" t="s">
        <v>160</v>
      </c>
      <c r="T16" s="1" t="s">
        <v>161</v>
      </c>
      <c r="U16" s="1" t="s">
        <v>162</v>
      </c>
    </row>
    <row r="17" s="1" customFormat="1" spans="1:21">
      <c r="A17" s="3">
        <v>18137076420</v>
      </c>
      <c r="B17" s="1" t="s">
        <v>148</v>
      </c>
      <c r="C17" s="1" t="s">
        <v>216</v>
      </c>
      <c r="D17" s="1" t="s">
        <v>210</v>
      </c>
      <c r="E17" s="1" t="s">
        <v>64</v>
      </c>
      <c r="F17" s="1" t="s">
        <v>148</v>
      </c>
      <c r="G17" s="1" t="s">
        <v>151</v>
      </c>
      <c r="H17" s="1" t="s">
        <v>152</v>
      </c>
      <c r="I17" s="1" t="s">
        <v>214</v>
      </c>
      <c r="J17" s="1" t="s">
        <v>154</v>
      </c>
      <c r="K17" s="1" t="s">
        <v>214</v>
      </c>
      <c r="L17" s="1" t="s">
        <v>214</v>
      </c>
      <c r="M17" s="1" t="s">
        <v>155</v>
      </c>
      <c r="N17" s="1" t="s">
        <v>155</v>
      </c>
      <c r="O17" s="1" t="s">
        <v>156</v>
      </c>
      <c r="P17" s="1" t="s">
        <v>157</v>
      </c>
      <c r="Q17" s="1" t="s">
        <v>158</v>
      </c>
      <c r="R17" s="1" t="s">
        <v>217</v>
      </c>
      <c r="S17" s="1" t="s">
        <v>160</v>
      </c>
      <c r="T17" s="1" t="s">
        <v>161</v>
      </c>
      <c r="U17" s="1" t="s">
        <v>162</v>
      </c>
    </row>
    <row r="18" s="1" customFormat="1" spans="1:21">
      <c r="A18" s="3">
        <v>18137033279</v>
      </c>
      <c r="B18" s="1" t="s">
        <v>148</v>
      </c>
      <c r="C18" s="1" t="s">
        <v>218</v>
      </c>
      <c r="D18" s="1" t="s">
        <v>219</v>
      </c>
      <c r="E18" s="1" t="s">
        <v>60</v>
      </c>
      <c r="F18" s="1" t="s">
        <v>148</v>
      </c>
      <c r="G18" s="1" t="s">
        <v>151</v>
      </c>
      <c r="H18" s="1" t="s">
        <v>152</v>
      </c>
      <c r="I18" s="1" t="s">
        <v>169</v>
      </c>
      <c r="J18" s="1" t="s">
        <v>154</v>
      </c>
      <c r="K18" s="1" t="s">
        <v>169</v>
      </c>
      <c r="L18" s="1" t="s">
        <v>169</v>
      </c>
      <c r="M18" s="1" t="s">
        <v>155</v>
      </c>
      <c r="N18" s="1" t="s">
        <v>155</v>
      </c>
      <c r="O18" s="1" t="s">
        <v>156</v>
      </c>
      <c r="P18" s="1" t="s">
        <v>157</v>
      </c>
      <c r="Q18" s="1" t="s">
        <v>158</v>
      </c>
      <c r="R18" s="1" t="s">
        <v>220</v>
      </c>
      <c r="S18" s="1" t="s">
        <v>160</v>
      </c>
      <c r="T18" s="1" t="s">
        <v>161</v>
      </c>
      <c r="U18" s="1" t="s">
        <v>162</v>
      </c>
    </row>
    <row r="19" s="1" customFormat="1" spans="1:21">
      <c r="A19" s="3">
        <v>18136976472</v>
      </c>
      <c r="B19" s="1" t="s">
        <v>148</v>
      </c>
      <c r="C19" s="1" t="s">
        <v>221</v>
      </c>
      <c r="D19" s="1" t="s">
        <v>222</v>
      </c>
      <c r="E19" s="1" t="s">
        <v>56</v>
      </c>
      <c r="F19" s="1" t="s">
        <v>148</v>
      </c>
      <c r="G19" s="1" t="s">
        <v>151</v>
      </c>
      <c r="H19" s="1" t="s">
        <v>152</v>
      </c>
      <c r="I19" s="1" t="s">
        <v>153</v>
      </c>
      <c r="J19" s="1" t="s">
        <v>154</v>
      </c>
      <c r="K19" s="1" t="s">
        <v>153</v>
      </c>
      <c r="L19" s="1" t="s">
        <v>153</v>
      </c>
      <c r="M19" s="1" t="s">
        <v>155</v>
      </c>
      <c r="N19" s="1" t="s">
        <v>155</v>
      </c>
      <c r="O19" s="1" t="s">
        <v>156</v>
      </c>
      <c r="P19" s="1" t="s">
        <v>157</v>
      </c>
      <c r="Q19" s="1" t="s">
        <v>158</v>
      </c>
      <c r="R19" s="1" t="s">
        <v>223</v>
      </c>
      <c r="S19" s="1" t="s">
        <v>160</v>
      </c>
      <c r="T19" s="1" t="s">
        <v>161</v>
      </c>
      <c r="U19" s="1" t="s">
        <v>162</v>
      </c>
    </row>
    <row r="20" s="1" customFormat="1" spans="1:21">
      <c r="A20" s="3">
        <v>18136878587</v>
      </c>
      <c r="B20" s="1" t="s">
        <v>148</v>
      </c>
      <c r="C20" s="1" t="s">
        <v>224</v>
      </c>
      <c r="D20" s="1" t="s">
        <v>225</v>
      </c>
      <c r="E20" s="1" t="s">
        <v>52</v>
      </c>
      <c r="F20" s="1" t="s">
        <v>148</v>
      </c>
      <c r="G20" s="1" t="s">
        <v>151</v>
      </c>
      <c r="H20" s="1" t="s">
        <v>152</v>
      </c>
      <c r="I20" s="1" t="s">
        <v>153</v>
      </c>
      <c r="J20" s="1" t="s">
        <v>154</v>
      </c>
      <c r="K20" s="1" t="s">
        <v>153</v>
      </c>
      <c r="L20" s="1" t="s">
        <v>153</v>
      </c>
      <c r="M20" s="1" t="s">
        <v>155</v>
      </c>
      <c r="N20" s="1" t="s">
        <v>155</v>
      </c>
      <c r="O20" s="1" t="s">
        <v>156</v>
      </c>
      <c r="P20" s="1" t="s">
        <v>157</v>
      </c>
      <c r="Q20" s="1" t="s">
        <v>158</v>
      </c>
      <c r="R20" s="1" t="s">
        <v>226</v>
      </c>
      <c r="S20" s="1" t="s">
        <v>160</v>
      </c>
      <c r="T20" s="1" t="s">
        <v>161</v>
      </c>
      <c r="U20" s="1" t="s">
        <v>162</v>
      </c>
    </row>
    <row r="21" s="1" customFormat="1" spans="1:21">
      <c r="A21" s="3">
        <v>18132674436</v>
      </c>
      <c r="B21" s="1" t="s">
        <v>227</v>
      </c>
      <c r="C21" s="1" t="s">
        <v>228</v>
      </c>
      <c r="D21" s="1" t="s">
        <v>229</v>
      </c>
      <c r="E21" s="1" t="s">
        <v>49</v>
      </c>
      <c r="F21" s="1" t="s">
        <v>148</v>
      </c>
      <c r="G21" s="1" t="s">
        <v>151</v>
      </c>
      <c r="H21" s="1" t="s">
        <v>152</v>
      </c>
      <c r="I21" s="1" t="s">
        <v>230</v>
      </c>
      <c r="J21" s="1" t="s">
        <v>154</v>
      </c>
      <c r="K21" s="1" t="s">
        <v>230</v>
      </c>
      <c r="L21" s="1" t="s">
        <v>230</v>
      </c>
      <c r="M21" s="1" t="s">
        <v>155</v>
      </c>
      <c r="N21" s="1" t="s">
        <v>155</v>
      </c>
      <c r="O21" s="1" t="s">
        <v>156</v>
      </c>
      <c r="P21" s="1" t="s">
        <v>157</v>
      </c>
      <c r="Q21" s="1" t="s">
        <v>158</v>
      </c>
      <c r="R21" s="1" t="s">
        <v>231</v>
      </c>
      <c r="S21" s="1" t="s">
        <v>160</v>
      </c>
      <c r="T21" s="1" t="s">
        <v>161</v>
      </c>
      <c r="U21" s="1" t="s">
        <v>162</v>
      </c>
    </row>
    <row r="22" s="1" customFormat="1" spans="1:21">
      <c r="A22" s="3">
        <v>18132423957</v>
      </c>
      <c r="B22" s="1" t="s">
        <v>227</v>
      </c>
      <c r="C22" s="1" t="s">
        <v>232</v>
      </c>
      <c r="D22" s="1" t="s">
        <v>233</v>
      </c>
      <c r="E22" s="1" t="s">
        <v>45</v>
      </c>
      <c r="F22" s="1" t="s">
        <v>148</v>
      </c>
      <c r="G22" s="1" t="s">
        <v>151</v>
      </c>
      <c r="H22" s="1" t="s">
        <v>152</v>
      </c>
      <c r="I22" s="1" t="s">
        <v>234</v>
      </c>
      <c r="J22" s="1" t="s">
        <v>154</v>
      </c>
      <c r="K22" s="1" t="s">
        <v>234</v>
      </c>
      <c r="L22" s="1" t="s">
        <v>234</v>
      </c>
      <c r="M22" s="1" t="s">
        <v>155</v>
      </c>
      <c r="N22" s="1" t="s">
        <v>155</v>
      </c>
      <c r="O22" s="1" t="s">
        <v>156</v>
      </c>
      <c r="P22" s="1" t="s">
        <v>157</v>
      </c>
      <c r="Q22" s="1" t="s">
        <v>158</v>
      </c>
      <c r="R22" s="1" t="s">
        <v>235</v>
      </c>
      <c r="S22" s="1" t="s">
        <v>160</v>
      </c>
      <c r="T22" s="1" t="s">
        <v>161</v>
      </c>
      <c r="U22" s="1" t="s">
        <v>162</v>
      </c>
    </row>
    <row r="23" s="1" customFormat="1" spans="1:21">
      <c r="A23" s="3">
        <v>18128706494</v>
      </c>
      <c r="B23" s="1" t="s">
        <v>227</v>
      </c>
      <c r="C23" s="1" t="s">
        <v>236</v>
      </c>
      <c r="D23" s="1" t="s">
        <v>237</v>
      </c>
      <c r="E23" s="1" t="s">
        <v>39</v>
      </c>
      <c r="F23" s="1" t="s">
        <v>148</v>
      </c>
      <c r="G23" s="1" t="s">
        <v>151</v>
      </c>
      <c r="H23" s="1" t="s">
        <v>152</v>
      </c>
      <c r="I23" s="1" t="s">
        <v>238</v>
      </c>
      <c r="J23" s="1" t="s">
        <v>154</v>
      </c>
      <c r="K23" s="1" t="s">
        <v>238</v>
      </c>
      <c r="L23" s="1" t="s">
        <v>238</v>
      </c>
      <c r="M23" s="1" t="s">
        <v>155</v>
      </c>
      <c r="N23" s="1" t="s">
        <v>155</v>
      </c>
      <c r="O23" s="1" t="s">
        <v>156</v>
      </c>
      <c r="P23" s="1" t="s">
        <v>157</v>
      </c>
      <c r="Q23" s="1" t="s">
        <v>158</v>
      </c>
      <c r="R23" s="1" t="s">
        <v>239</v>
      </c>
      <c r="S23" s="1" t="s">
        <v>160</v>
      </c>
      <c r="T23" s="1" t="s">
        <v>161</v>
      </c>
      <c r="U23" s="1" t="s">
        <v>162</v>
      </c>
    </row>
    <row r="24" s="1" customFormat="1" spans="1:21">
      <c r="A24" s="3">
        <v>18124959458</v>
      </c>
      <c r="B24" s="1" t="s">
        <v>240</v>
      </c>
      <c r="C24" s="1" t="s">
        <v>241</v>
      </c>
      <c r="D24" s="1" t="s">
        <v>242</v>
      </c>
      <c r="E24" s="1" t="s">
        <v>31</v>
      </c>
      <c r="F24" s="1" t="s">
        <v>227</v>
      </c>
      <c r="G24" s="1" t="s">
        <v>151</v>
      </c>
      <c r="H24" s="1" t="s">
        <v>152</v>
      </c>
      <c r="I24" s="1" t="s">
        <v>243</v>
      </c>
      <c r="J24" s="1" t="s">
        <v>154</v>
      </c>
      <c r="K24" s="1" t="s">
        <v>243</v>
      </c>
      <c r="L24" s="1" t="s">
        <v>243</v>
      </c>
      <c r="M24" s="1" t="s">
        <v>155</v>
      </c>
      <c r="N24" s="1" t="s">
        <v>155</v>
      </c>
      <c r="O24" s="1" t="s">
        <v>156</v>
      </c>
      <c r="P24" s="1" t="s">
        <v>157</v>
      </c>
      <c r="Q24" s="1" t="s">
        <v>158</v>
      </c>
      <c r="R24" s="1" t="s">
        <v>244</v>
      </c>
      <c r="S24" s="1" t="s">
        <v>160</v>
      </c>
      <c r="T24" s="1" t="s">
        <v>161</v>
      </c>
      <c r="U24" s="1" t="s">
        <v>162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2022-06-21T02:20:00Z</dcterms:created>
  <dcterms:modified xsi:type="dcterms:W3CDTF">2022-06-21T02:45:59Z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0F6F85CA37FA404A833889D3078CE9D3</vt:lpwstr>
  </property>
  <property fmtid="{D5CDD505-2E9C-101B-9397-08002B2CF9AE}" pid="3" name="KSOProductBuildVer">
    <vt:lpwstr>2052-11.1.0.11830</vt:lpwstr>
  </property>
</Properties>
</file>