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<sst xmlns="http://schemas.openxmlformats.org/spreadsheetml/2006/main" count="236" uniqueCount="122">
  <si>
    <t>去哪儿网酒店预付对账单</t>
  </si>
  <si>
    <t>供应商名称：</t>
  </si>
  <si>
    <t>汇趣住</t>
  </si>
  <si>
    <t>结算周期：</t>
  </si>
  <si>
    <t>2022-06-20至2022-06-21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</si>
  <si>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</si>
  <si>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</si>
  <si>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</si>
  <si>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</si>
  <si>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</si>
  <si>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</si>
  <si>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</si>
  <si>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</si>
  <si>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</si>
  <si>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</si>
  <si>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</si>
  <si>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</si>
  <si>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</si>
  <si>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</si>
  <si>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</si>
  <si>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¥406.00</t>
  </si>
  <si>
    <t>¥53.00</t>
  </si>
  <si>
    <t>¥353.00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</si>
  <si>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</si>
  <si>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</si>
  <si>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</si>
  <si>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</si>
  <si>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</si>
  <si>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</si>
  <si>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</si>
  <si>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</si>
  <si>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</si>
  <si>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</si>
  <si>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</si>
  <si>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</si>
  <si>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</si>
  <si>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</si>
  <si>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</si>
  <si>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</si>
  <si>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</si>
  <si>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</si>
  <si>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</si>
  <si>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</si>
  <si>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</si>
  <si>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</si>
  <si>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</si>
  <si>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</si>
  <si>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</si>
  <si>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</si>
  <si>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</si>
  <si>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</si>
  <si>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</si>
  <si>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</si>
  <si>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</si>
  <si>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</si>
  <si>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</si>
  <si>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</si>
  <si>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</si>
  <si>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</si>
  <si>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</si>
  <si>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</si>
  <si>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</si>
  <si>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</si>
  <si>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</si>
  <si>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</si>
  <si>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</si>
  <si>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</si>
  <si>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</si>
  <si>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</si>
  <si>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</si>
  <si>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103034776667</t>
  </si>
  <si>
    <t>酒店预付</t>
  </si>
  <si>
    <t>否</t>
  </si>
  <si>
    <t>普通</t>
  </si>
  <si>
    <t>381713604</t>
  </si>
  <si>
    <t>淮阳天鸿雅悦酒店</t>
  </si>
  <si>
    <t>1639468</t>
  </si>
  <si>
    <t>郑新慧</t>
  </si>
  <si>
    <t>2022-06-20</t>
  </si>
  <si>
    <t>2022-06-21</t>
  </si>
  <si>
    <t>商务双床房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</si>
  <si>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</si>
  <si>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</si>
  <si>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</si>
  <si>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</si>
  <si>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</si>
  <si>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</si>
  <si>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</si>
  <si>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</si>
  <si>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</si>
  <si>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</si>
  <si>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</si>
  <si>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</si>
  <si>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A220622103922481</t>
  </si>
  <si>
    <r>
      <t>总计：</t>
    </r>
    <r>
      <rPr>
        <sz val="10"/>
        <rFont val="Arial"/>
        <charset val="134"/>
      </rPr>
      <t>353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</si>
  <si>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</si>
  <si>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</si>
  <si>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</si>
  <si>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</si>
  <si>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</si>
  <si>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</si>
  <si>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</si>
  <si>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</si>
  <si>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</si>
  <si>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</si>
  <si>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</si>
  <si>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</si>
  <si>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</si>
  <si>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</si>
  <si>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</si>
  <si>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</si>
  <si>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</si>
  <si>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2597677</t>
  </si>
  <si>
    <t>--</t>
  </si>
  <si>
    <t>353.00</t>
  </si>
  <si>
    <t>RMB</t>
  </si>
  <si>
    <t>0</t>
  </si>
  <si>
    <t>0.00</t>
  </si>
  <si>
    <t>汇趣住国内直连</t>
  </si>
  <si>
    <t>01.011247</t>
  </si>
  <si>
    <t>2022-06-20 21:52:34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</si>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</sst>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353</v>
      </c>
      <c r="E2" t="str">
        <f>VLOOKUP(A2,HOP!A:L,12,0)</f>
        <v>353.00</v>
      </c>
      <c r="F2" t="str">
        <f>VLOOKUP(A2,HOP!A:C,3,0)</f>
        <v>2597677</v>
      </c>
      <c r="G2">
        <f>D2-E2</f>
        <v>0</v>
      </c>
      <c r="H2" t="str">
        <f>$H$1&amp;F2</f>
        <v>，2597677</v>
      </c>
      <c r="I2" t="str">
        <f>VLOOKUP(A2,HOP!A:U,21,0)</f>
        <v>直连</v>
      </c>
    </row>
    <row r="4" spans="4:4">
      <c r="D4" s="3">
        <f>SUM(D2:D3)</f>
        <v>353</v>
      </c>
    </row>
    <row r="5" ht="14.25" spans="4:4">
      <c r="D5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70</v>
      </c>
      <c r="B2" s="1" t="s">
        <v>78</v>
      </c>
      <c r="C2" s="1" t="s">
        <v>112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34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2022-06-22T02:36:19Z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C911D1AC396742EDB7F38191092C86B7</vt:lpwstr>
  </property>
</Properties>
</file>