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<sst xmlns="http://schemas.openxmlformats.org/spreadsheetml/2006/main" count="236" uniqueCount="123">
  <si>
    <t>去哪儿网酒店预付对账单</t>
  </si>
  <si>
    <t>供应商名称：</t>
  </si>
  <si>
    <t>汇趣住</t>
  </si>
  <si>
    <t>结算周期：</t>
  </si>
  <si>
    <t>2022-06-22至2022-06-23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</si>
  <si>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</si>
  <si>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</si>
  <si>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</si>
  <si>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</si>
  <si>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</si>
  <si>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</si>
  <si>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</si>
  <si>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</si>
  <si>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</si>
  <si>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</si>
  <si>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</si>
  <si>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</si>
  <si>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</si>
  <si>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</si>
  <si>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</si>
  <si>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¥313.00</t>
  </si>
  <si>
    <t>¥41.00</t>
  </si>
  <si>
    <t>¥272.00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</si>
  <si>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</si>
  <si>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</si>
  <si>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</si>
  <si>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</si>
  <si>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</si>
  <si>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</si>
  <si>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</si>
  <si>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</si>
  <si>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</si>
  <si>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</si>
  <si>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</si>
  <si>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</si>
  <si>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</si>
  <si>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</si>
  <si>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</si>
  <si>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</si>
  <si>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</si>
  <si>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</si>
  <si>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</si>
  <si>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</si>
  <si>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</si>
  <si>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</si>
  <si>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</si>
  <si>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</si>
  <si>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</si>
  <si>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</si>
  <si>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</si>
  <si>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</si>
  <si>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</si>
  <si>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</si>
  <si>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</si>
  <si>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</si>
  <si>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</si>
  <si>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</si>
  <si>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</si>
  <si>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</si>
  <si>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</si>
  <si>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</si>
  <si>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</si>
  <si>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</si>
  <si>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</si>
  <si>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</si>
  <si>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</si>
  <si>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</si>
  <si>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</si>
  <si>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</si>
  <si>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</si>
  <si>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103035944834</t>
  </si>
  <si>
    <t>酒店预付</t>
  </si>
  <si>
    <t>否</t>
  </si>
  <si>
    <t>普通</t>
  </si>
  <si>
    <t>381813951</t>
  </si>
  <si>
    <t>喜尔顿丽水国际大酒店</t>
  </si>
  <si>
    <t>1639468</t>
  </si>
  <si>
    <t>林晨希</t>
  </si>
  <si>
    <t>2022-06-21</t>
  </si>
  <si>
    <t>2022-06-22</t>
  </si>
  <si>
    <t>2022-06-23</t>
  </si>
  <si>
    <t>豪华双人房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</si>
  <si>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</si>
  <si>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</si>
  <si>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</si>
  <si>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</si>
  <si>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</si>
  <si>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</si>
  <si>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</si>
  <si>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</si>
  <si>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</si>
  <si>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</si>
  <si>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</si>
  <si>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</si>
  <si>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A220624104056481</t>
  </si>
  <si>
    <r>
      <t>总计：</t>
    </r>
    <r>
      <rPr>
        <sz val="10"/>
        <rFont val="Arial"/>
        <charset val="134"/>
      </rPr>
      <t>272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</si>
  <si>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</si>
  <si>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</si>
  <si>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</si>
  <si>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</si>
  <si>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</si>
  <si>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</si>
  <si>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</si>
  <si>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</si>
  <si>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</si>
  <si>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</si>
  <si>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</si>
  <si>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</si>
  <si>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</si>
  <si>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</si>
  <si>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</si>
  <si>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</si>
  <si>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</si>
  <si>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2598536</t>
  </si>
  <si>
    <t>--</t>
  </si>
  <si>
    <t>272.00</t>
  </si>
  <si>
    <t>RMB</t>
  </si>
  <si>
    <t>0</t>
  </si>
  <si>
    <t>0.00</t>
  </si>
  <si>
    <t>汇趣住国内直连</t>
  </si>
  <si>
    <t>01.011247</t>
  </si>
  <si>
    <t>2022-06-21 19:37:32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</si>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</sst>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272</v>
      </c>
      <c r="E2" t="str">
        <f>VLOOKUP(A2,HOP!A:L,12,0)</f>
        <v>272.00</v>
      </c>
      <c r="F2" t="str">
        <f>VLOOKUP(A2,HOP!A:C,3,0)</f>
        <v>2598536</v>
      </c>
      <c r="G2">
        <f>D2-E2</f>
        <v>0</v>
      </c>
      <c r="H2" t="str">
        <f>$H$1&amp;F2</f>
        <v>，2598536</v>
      </c>
      <c r="I2" t="str">
        <f>VLOOKUP(A2,HOP!A:U,21,0)</f>
        <v>直连</v>
      </c>
    </row>
    <row r="4" spans="4:4">
      <c r="D4" s="3">
        <f>SUM(D2:D3)</f>
        <v>272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G20" sqref="G20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</row>
    <row r="2" s="1" customFormat="1" spans="1:21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2022-06-24T02:37:11Z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53FC31F61277434E9971DBBB441DE70F</vt:lpwstr>
  </property>
</Properties>
</file>