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对账!$1:$62</definedName>
  </definedNames>
  <calcPr calcId="144525"/>
</workbook>
</file>

<file path=xl/sharedStrings.xml><?xml version="1.0" encoding="utf-8"?>
<sst xmlns="http://schemas.openxmlformats.org/spreadsheetml/2006/main" count="1996" uniqueCount="673">
  <si>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</si>
  <si>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</si>
  <si>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</si>
  <si>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</si>
  <si>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</si>
  <si>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</si>
  <si>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</si>
  <si>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</si>
  <si>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</si>
  <si>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</si>
  <si>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</si>
  <si>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</si>
  <si>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</si>
  <si>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</si>
  <si>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</si>
  <si>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</si>
  <si>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</si>
  <si>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</si>
  <si>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</si>
  <si>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</si>
  <si>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</si>
  <si>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</si>
  <si>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</si>
  <si>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</si>
  <si>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</si>
  <si>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17915144157	</t>
  </si>
  <si>
    <t>Ctrip</t>
  </si>
  <si>
    <t>正常</t>
  </si>
  <si>
    <t>[邦劳]阿罗纳海滩赫纳度假村(Henann Resort Alona Beach)(5243777)</t>
  </si>
  <si>
    <t>豪华房&lt;特价大促销&gt;&lt;三人入住&gt;&lt;早餐&gt;</t>
  </si>
  <si>
    <t>CNY</t>
  </si>
  <si>
    <t>Penales/Melinda,Penales/Melinda,Penales/Melinda</t>
  </si>
  <si>
    <t>CA2019220624CNY</t>
  </si>
  <si>
    <t>未提现</t>
  </si>
  <si>
    <t>携程开票</t>
  </si>
  <si>
    <t xml:space="preserve">2545889	</t>
  </si>
  <si>
    <t xml:space="preserve">HBM201-4640	</t>
  </si>
  <si>
    <t xml:space="preserve">17933230301	</t>
  </si>
  <si>
    <t>[迪沙鲁]安纳塔拉迪沙鲁海岸度假别墅(Anantara Desaru Coast Resort &amp; Villas)(58221042)</t>
  </si>
  <si>
    <t>尊贵房&lt;双人入住&gt;&lt;双早&gt;</t>
  </si>
  <si>
    <t>Iyong/Pei Sze</t>
  </si>
  <si>
    <t xml:space="preserve">2551264	</t>
  </si>
  <si>
    <t xml:space="preserve">1514651	</t>
  </si>
  <si>
    <t xml:space="preserve">17935704163	</t>
  </si>
  <si>
    <t>[马六甲]马六甲大华酒店(The Majestic Malacca)(28538119)</t>
  </si>
  <si>
    <t>豪华房&lt;双人入住&gt;&lt;双早&gt;</t>
  </si>
  <si>
    <t>Chu/Angelina,Chu/Angelina</t>
  </si>
  <si>
    <t xml:space="preserve">2551521	</t>
  </si>
  <si>
    <t xml:space="preserve">153792055	</t>
  </si>
  <si>
    <t xml:space="preserve">17981522698	</t>
  </si>
  <si>
    <t>[曼谷]曼谷新浩中央酒店，IHG 酒店  (SHA Extra Plus)(Sindhorn Midtown Hotel Bangkok, an IHG Hotel (SHA Extra Plus))(88933689)</t>
  </si>
  <si>
    <t>标准双床房(连住3晚及以上)&lt;特惠专享&gt;&lt;双人入住&gt;&lt;无早&gt;</t>
  </si>
  <si>
    <t>SUN/WENYU,SHI/YUANLONG</t>
  </si>
  <si>
    <t xml:space="preserve">2561675	</t>
  </si>
  <si>
    <t xml:space="preserve">479658	</t>
  </si>
  <si>
    <t xml:space="preserve">17999518674	</t>
  </si>
  <si>
    <t>[曼谷]诺富特暹罗广场酒店 (SHA Plus+)(Novotel Bangkok on Siam Square (SHA Plus+))(3396335)</t>
  </si>
  <si>
    <t>高级双床房&lt;今日特价 &gt;&lt;双人入住&gt;&lt;无早&gt;</t>
  </si>
  <si>
    <t>Than/Sann Nilar,Aung/Yi Ywe</t>
  </si>
  <si>
    <t xml:space="preserve">	</t>
  </si>
  <si>
    <t xml:space="preserve">819994	</t>
  </si>
  <si>
    <t xml:space="preserve">18031585830	</t>
  </si>
  <si>
    <t>[帕拉尼亚克]马尼拉新濠天地凯悦酒店(Hyatt Regency Manila City of Dreams)(5917305)</t>
  </si>
  <si>
    <t>凯悦特大床房&lt;特价大促销&gt;&lt;双人入住&gt;&lt;无早&gt;</t>
  </si>
  <si>
    <t>alomran/mohammed</t>
  </si>
  <si>
    <t xml:space="preserve">2571809	</t>
  </si>
  <si>
    <t xml:space="preserve">15162626	</t>
  </si>
  <si>
    <t xml:space="preserve">18035648182	</t>
  </si>
  <si>
    <t>[普吉岛]普吉岛西奈奢华酒店(SHA Extra Plus)(Sinae Phuket Luxury Hotel(SHA Extra Plus))(86107074)</t>
  </si>
  <si>
    <t>天际泳池别墅&lt;特惠专享&gt;&lt;双人入住&gt;&lt;双早&gt;</t>
  </si>
  <si>
    <t>wong/hiu tung,kwan/wang yuen</t>
  </si>
  <si>
    <t xml:space="preserve">2572947	</t>
  </si>
  <si>
    <t xml:space="preserve">3801	</t>
  </si>
  <si>
    <t xml:space="preserve">18035809052	</t>
  </si>
  <si>
    <t>[普吉岛]普吉岛迈考美丽亚酒店(SHA Extra Plus)(Melia Phuket Mai Khao(SHA Extra Plus))(92000607)</t>
  </si>
  <si>
    <t>一卧室别墅（带私人泳池）(至少连住2晚及以上)&lt;促销&gt;&lt;双人入住&gt;&lt;仅适用亚洲客人&gt;&lt;双早&gt;</t>
  </si>
  <si>
    <t>Jin/yanan,Hu/Ruiyun</t>
  </si>
  <si>
    <t xml:space="preserve">2573033	</t>
  </si>
  <si>
    <t xml:space="preserve">24287	</t>
  </si>
  <si>
    <t xml:space="preserve">18049074835	</t>
  </si>
  <si>
    <t>[碧瑶]海约翰坎普庄园酒店(The Manor at Camp John Hay)(28356473)</t>
  </si>
  <si>
    <t>园景高级房&lt;特价大促销&gt;&lt;双人入住&gt;&lt;无早&gt;</t>
  </si>
  <si>
    <t>Wong/Ma.Cherryl Hermogenes,Wong/Ching Leung Choi</t>
  </si>
  <si>
    <t xml:space="preserve">2575919	</t>
  </si>
  <si>
    <t xml:space="preserve">145276	</t>
  </si>
  <si>
    <t xml:space="preserve">18068511568	</t>
  </si>
  <si>
    <t>[曼谷]维布萨南保旅馆(Vib Best Western Sanam Pao)(41650497)</t>
  </si>
  <si>
    <t>高级房&lt;双人入住&gt;&lt;无早&gt;</t>
  </si>
  <si>
    <t>cheawkok/wansiri</t>
  </si>
  <si>
    <t xml:space="preserve">2580023	</t>
  </si>
  <si>
    <t xml:space="preserve">BK011236	</t>
  </si>
  <si>
    <t xml:space="preserve">18077457051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</si>
  <si>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</si>
  <si>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</si>
  <si>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LING/KRISTIN SOK KHIN,HENG/ZENSEN ZHAN QUAN,ANG/KIM CHING,HENG/ZENNETH YU FENG</t>
  </si>
  <si>
    <t xml:space="preserve">2582212	</t>
  </si>
  <si>
    <t xml:space="preserve">220366	</t>
  </si>
  <si>
    <t xml:space="preserve">18080484012	</t>
  </si>
  <si>
    <t>[清迈]茶拉6号酒店 (SHA Plus +)(Chala Number 6 (SHA Plus +))(14220213)</t>
  </si>
  <si>
    <t>豪华双床房(至少连住2晚及以上)&lt;三人入住&gt;&lt;早餐&gt;</t>
  </si>
  <si>
    <t>PAN/YUYING,CHEN/QIUMING</t>
  </si>
  <si>
    <t xml:space="preserve">2582663	</t>
  </si>
  <si>
    <t xml:space="preserve">22481	</t>
  </si>
  <si>
    <t xml:space="preserve">18084923236	</t>
  </si>
  <si>
    <t>[吉隆坡]铂尔曼吉隆坡城市中心大酒店(Pullman Kuala Lumpur City Centre Hotel &amp; Residences)(5073220)</t>
  </si>
  <si>
    <t>一卧室公寓&lt;双人入住&gt;&lt;双早&gt;</t>
  </si>
  <si>
    <t>DELLER/PATRICK,non/Ifroyeh</t>
  </si>
  <si>
    <t xml:space="preserve">2583963	</t>
  </si>
  <si>
    <t xml:space="preserve">837596	</t>
  </si>
  <si>
    <t xml:space="preserve">18087111368	</t>
  </si>
  <si>
    <t>[蒙廷卢帕]马尼拉阿卡希亚酒店 (Staycation Approved)(Acacia Hotel Manila (Staycation Approved))(28525607)</t>
  </si>
  <si>
    <t>豪华特大床房&lt;单人入住&gt;&lt;单早&gt;</t>
  </si>
  <si>
    <t>Barba/Adi,Barba/Adi</t>
  </si>
  <si>
    <t xml:space="preserve">2584383	</t>
  </si>
  <si>
    <t>取消</t>
  </si>
  <si>
    <t xml:space="preserve">18088440149	</t>
  </si>
  <si>
    <t>尊贵房(连住3晚及以上)&lt;特惠专享&gt;&lt;双人入住&gt;&lt;无早&gt;</t>
  </si>
  <si>
    <t>CHU/CHIA HSIEN</t>
  </si>
  <si>
    <t xml:space="preserve">2584877	</t>
  </si>
  <si>
    <t xml:space="preserve">509919	</t>
  </si>
  <si>
    <t xml:space="preserve">18089190984	</t>
  </si>
  <si>
    <t>[曼谷]曼谷湄南河四季酒店 (SHA Plus+)(Four Seasons Hotel Bangkok at Chao Phraya River (SHA Plus+))(57171815)</t>
  </si>
  <si>
    <t>豪华特大床房(至少连住2晚及以上)&lt;双人入住&gt;&lt;无早&gt;</t>
  </si>
  <si>
    <t>Tan/Terry</t>
  </si>
  <si>
    <t xml:space="preserve">2585144	</t>
  </si>
  <si>
    <t xml:space="preserve">102642	</t>
  </si>
  <si>
    <t xml:space="preserve">18102538951	</t>
  </si>
  <si>
    <t>Png/Jacqueline,Png/Jacqueline,Png/Jacqueline,Png/Jacqueline</t>
  </si>
  <si>
    <t xml:space="preserve">2587643	</t>
  </si>
  <si>
    <t xml:space="preserve">155698981	</t>
  </si>
  <si>
    <t xml:space="preserve">18106836207	</t>
  </si>
  <si>
    <t>豪华家庭公寓(至少连住2晚及以上)&lt;今日特价 &gt;&lt;双人入住&gt;&lt;适用于除泰国的亚洲客人&gt;&lt;双早&gt;</t>
  </si>
  <si>
    <t>Lau/Shi Mun Valerie,Tay/Siam Kheng</t>
  </si>
  <si>
    <t xml:space="preserve">2588322	</t>
  </si>
  <si>
    <t xml:space="preserve">220581	</t>
  </si>
  <si>
    <t xml:space="preserve">18113047618	</t>
  </si>
  <si>
    <t>[丹戎士拔]吉隆坡黄金棕榈度假村(Avani Sepang Goldcoast Resort Kuala Lumpur)(5409783)</t>
  </si>
  <si>
    <t>高级房(至少连住2晚及以上)&lt;双人入住&gt;&lt;双早&gt;</t>
  </si>
  <si>
    <t>Ge/Ling,ZENG/LINGWU</t>
  </si>
  <si>
    <t xml:space="preserve">2589318	</t>
  </si>
  <si>
    <t xml:space="preserve">668198	</t>
  </si>
  <si>
    <t xml:space="preserve">18118305056	</t>
  </si>
  <si>
    <t>[普吉岛]普吉岛斯攀瓦酒店(SHA Extra Plus)(Sri Panwa Phuket Luxury Pool Villa Hotel(SHA Extra Plus))(4120113)</t>
  </si>
  <si>
    <t>二卧室海景泳池别墅&lt;四人入住&gt;&lt;不适用泰国客人&gt;&lt;早餐&gt;</t>
  </si>
  <si>
    <t>Li/Zhe,Liu/Frn,Liu/Jiaona,Chen/Qinyan</t>
  </si>
  <si>
    <t xml:space="preserve">2590221	</t>
  </si>
  <si>
    <t xml:space="preserve">2940738	</t>
  </si>
  <si>
    <t xml:space="preserve">18118471161	</t>
  </si>
  <si>
    <t>Riza Bautista/Ana,Riza Bautista/Ana,Riza Bautista/Ana,Riza Bautista/Ana,Riza Bautista/Ana</t>
  </si>
  <si>
    <t xml:space="preserve">2590247	</t>
  </si>
  <si>
    <t xml:space="preserve">HBLMNL012-0197	</t>
  </si>
  <si>
    <t xml:space="preserve">18118564942	</t>
  </si>
  <si>
    <t>[普吉岛]普吉岛 JW 万豪度假&amp;酒店 (SHA Extra Plus)(JW Marriott Phuket Resort &amp; Spa (SHA Extra Plus))(1597539)</t>
  </si>
  <si>
    <t>露台至尊双床房&lt;双人入住&gt;&lt;不适用泰国客人&gt;&lt;双早&gt;&lt;普通会员&gt;</t>
  </si>
  <si>
    <t>LIU/MIN</t>
  </si>
  <si>
    <t xml:space="preserve">2590263	</t>
  </si>
  <si>
    <t xml:space="preserve">96835477	</t>
  </si>
  <si>
    <t xml:space="preserve">18119653708	</t>
  </si>
  <si>
    <t>[努沙再也]双威大盒子酒店(Sunway Hotel Big Box)(91411884)</t>
  </si>
  <si>
    <t>豪华特大床房&lt;双人入住&gt;&lt;双早&gt;</t>
  </si>
  <si>
    <t>Long/Sherwin Tomoki</t>
  </si>
  <si>
    <t xml:space="preserve">18123095754	</t>
  </si>
  <si>
    <t>[普吉岛]普吉假日酒店 (SHA Extra Plus)(Holiday Inn Resort Phuket, an IHG Hotel  (SHA Extra Plus))(3031621)</t>
  </si>
  <si>
    <t>标准房&lt;双人入住&gt;&lt;双早&gt;</t>
  </si>
  <si>
    <t>Keshri/Amit,Keshri/Amit,Keshri/Amit,Keshri/Amit</t>
  </si>
  <si>
    <t xml:space="preserve">2591247	</t>
  </si>
  <si>
    <t xml:space="preserve">8168297	</t>
  </si>
  <si>
    <t xml:space="preserve">18125514488	</t>
  </si>
  <si>
    <t>[普吉岛]客莱福巴东普吉岛酒店 (SHA Extra Plus)(Hotel Clover Patong Phuket (SHA Extra Plus))(23884681)</t>
  </si>
  <si>
    <t>高级房(带阳台)&lt;双人入住&gt;&lt;双早&gt;</t>
  </si>
  <si>
    <t>Jacques/Natthima</t>
  </si>
  <si>
    <t xml:space="preserve">2591801	</t>
  </si>
  <si>
    <t xml:space="preserve">233052	</t>
  </si>
  <si>
    <t xml:space="preserve">18129072255	</t>
  </si>
  <si>
    <t>[乔治市]槟城双威乔治市酒店 (槟城对抗新冠肺炎认证)(Sunway Hotel Georgetown Penang (PenangFightCovid-19 Certified))(28528357)</t>
  </si>
  <si>
    <t>豪华特大床房&lt;双人入住&gt;&lt;无早&gt;</t>
  </si>
  <si>
    <t>Selvarajah/SAnjeev,Selvarajah/SAnjeev</t>
  </si>
  <si>
    <t xml:space="preserve">2592676	</t>
  </si>
  <si>
    <t xml:space="preserve">3788995	</t>
  </si>
  <si>
    <t xml:space="preserve">18129205369	</t>
  </si>
  <si>
    <t>[雪邦]吉隆坡国际机场2途恩机场中转酒店(Tune Hotel KLIA-KLIA2, Airport Transit Hotel  Kuala Lumpur)(5280199)</t>
  </si>
  <si>
    <t>双人床房&lt;双人入住&gt;&lt;无早&gt;</t>
  </si>
  <si>
    <t>WENG/SHOUCHEN</t>
  </si>
  <si>
    <t xml:space="preserve">2592712	</t>
  </si>
  <si>
    <t xml:space="preserve">155936090	</t>
  </si>
  <si>
    <t xml:space="preserve">18131818996	</t>
  </si>
  <si>
    <t>高级特大床房&lt;大床&gt;(至少连住2晚及以上)&lt;双人入住&gt;&lt;双早&gt;</t>
  </si>
  <si>
    <t>Yeo/Katherina Mei Ling,Chua/Beng Leong</t>
  </si>
  <si>
    <t xml:space="preserve">2593020	</t>
  </si>
  <si>
    <t xml:space="preserve">668624	</t>
  </si>
  <si>
    <t xml:space="preserve">18132012524	</t>
  </si>
  <si>
    <t>[曼谷]曼谷素坤逸航站 21 中心酒店 (SHA Plus+)(Grande Centre Point Hotel Terminal 21 (SHA Plus+))(5908161)</t>
  </si>
  <si>
    <t>高级房&lt;特惠&gt;&lt;双人入住&gt;&lt;无早&gt;</t>
  </si>
  <si>
    <t>KIMSENG/LAM,KIMSENG/LAM</t>
  </si>
  <si>
    <t xml:space="preserve">2593042	</t>
  </si>
  <si>
    <t xml:space="preserve">356300	</t>
  </si>
  <si>
    <t xml:space="preserve">18132361296	</t>
  </si>
  <si>
    <t>[曼谷]曼谷瑞博朗得酒店(Rembrandt Hotel &amp; Suites Bangkok)(28597383)</t>
  </si>
  <si>
    <t>高级房&lt;双人入住&gt;&lt;双早&gt;</t>
  </si>
  <si>
    <t>DEVNANI/MOHAN</t>
  </si>
  <si>
    <t xml:space="preserve">18133018924	</t>
  </si>
  <si>
    <t xml:space="preserve">18133570882	</t>
  </si>
  <si>
    <t>[长滩岛]长滩岛赫南公园度假村(Henann Park Resort Boracay)(90373085)</t>
  </si>
  <si>
    <t>mohammed h Al abdullah and pty Jaafar Abbas H Al Saleh/Jameel,mohammed h Al abdullah and pty Jaafar Abbas H Al Saleh/Jameel,mohammed h Al abdullah and pty Jaafar Abbas H Al Saleh/Jameel,mohammed h Al abdullah and pty Jaafar Abbas H Al Saleh/Jameel,mohammed h Al abdullah and pty Jaafar Abbas H Al Saleh/Jameel</t>
  </si>
  <si>
    <t xml:space="preserve">2593369	</t>
  </si>
  <si>
    <t xml:space="preserve"> 8825401	</t>
  </si>
  <si>
    <t xml:space="preserve">18140535172	</t>
  </si>
  <si>
    <t>[曼谷]曼谷拉差达瑞士酒店 (SHA Extra Plus)(Swissotel Bangkok Ratchada (SHA Extra Plus))(6003314)</t>
  </si>
  <si>
    <t>瑞士优势房&lt;今日特价 &gt;&lt;双人入住&gt;&lt;无早&gt;</t>
  </si>
  <si>
    <t>yang/CUI</t>
  </si>
  <si>
    <t xml:space="preserve">2594115	</t>
  </si>
  <si>
    <t xml:space="preserve">2043065	</t>
  </si>
  <si>
    <t xml:space="preserve">18141619410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</si>
  <si>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</si>
  <si>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</si>
  <si>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CHEN/YITONG</t>
  </si>
  <si>
    <t xml:space="preserve">2594382	</t>
  </si>
  <si>
    <t xml:space="preserve">190345775	</t>
  </si>
  <si>
    <t xml:space="preserve">18142868064	</t>
  </si>
  <si>
    <t>[曼谷]曼谷素坤逸卡尔顿酒店 (SHA Plus+)(Carlton Hotel Bangkok Sukhumvit (SHA Plus+))(58225583)</t>
  </si>
  <si>
    <t>行政房&lt;双人入住&gt;&lt;双早&gt;</t>
  </si>
  <si>
    <t>SON/JONGWOO,SHIN/SANGCHUL</t>
  </si>
  <si>
    <t xml:space="preserve">18145237825	</t>
  </si>
  <si>
    <t>SIVISAY /Yves</t>
  </si>
  <si>
    <t xml:space="preserve">2594809	</t>
  </si>
  <si>
    <t xml:space="preserve">134939	</t>
  </si>
  <si>
    <t xml:space="preserve">18146011258	</t>
  </si>
  <si>
    <t>[曼谷]曼谷素坤逸55号通罗中心点大酒店 (SHA Plus+)(Grande Centre Point Sukhumvit 55 Bangkok (SHA Plus+))(8173962)</t>
  </si>
  <si>
    <t>特色豪华房&lt;三人入住&gt;&lt;无早&gt;</t>
  </si>
  <si>
    <t>XU/KE</t>
  </si>
  <si>
    <t xml:space="preserve">2595099	</t>
  </si>
  <si>
    <t xml:space="preserve">223303	</t>
  </si>
  <si>
    <t xml:space="preserve">18146419879	</t>
  </si>
  <si>
    <t>[甲米]甲米都喜天丽海滨度假酒店(SHA Extra Plus)(Dusit Thani Krabi Beach Resort(SHA Extra Plus))(3666417)</t>
  </si>
  <si>
    <t>豪华间&lt;双人入住&gt;&lt;双早&gt;</t>
  </si>
  <si>
    <t>GONG/YAPING</t>
  </si>
  <si>
    <t xml:space="preserve">2595215	</t>
  </si>
  <si>
    <t xml:space="preserve">Acknowledged	</t>
  </si>
  <si>
    <t xml:space="preserve">18146684365	</t>
  </si>
  <si>
    <t>[象岛]象岛圣思雅林木度假酒店(Santhiya Tree Koh Chang Resort)(6266736)</t>
  </si>
  <si>
    <t>水景泳池套房&lt;特惠专享&gt;&lt;双人入住&gt;&lt;双早&gt;</t>
  </si>
  <si>
    <t>LEE/CHI MIN,JOOPOH/MAYUREE,JOOPOH/WIRAWAT,BOONYONG/KANTHEERA</t>
  </si>
  <si>
    <t xml:space="preserve">2595278	</t>
  </si>
  <si>
    <t xml:space="preserve">18148903167	</t>
  </si>
  <si>
    <t>标准双床房(至少连住2晚及以上)&lt;特惠专享&gt;&lt;双人入住&gt;&lt;无早&gt;</t>
  </si>
  <si>
    <t>HUANG/KANGRONG</t>
  </si>
  <si>
    <t xml:space="preserve">2595503	</t>
  </si>
  <si>
    <t xml:space="preserve">523696	</t>
  </si>
  <si>
    <t xml:space="preserve">18149956666	</t>
  </si>
  <si>
    <t>WANG/ZUYUE</t>
  </si>
  <si>
    <t xml:space="preserve">2595737	</t>
  </si>
  <si>
    <t xml:space="preserve">190457643	</t>
  </si>
  <si>
    <t xml:space="preserve">18149962399	</t>
  </si>
  <si>
    <t>特色豪华房&lt;三人入住&gt;&lt;预付&gt;&lt;早餐&gt;</t>
  </si>
  <si>
    <t>Almaydani/Mohammed,Almaydani/Mohammed,Almaydani/Mohammed</t>
  </si>
  <si>
    <t xml:space="preserve">2595738	</t>
  </si>
  <si>
    <t xml:space="preserve">223353	</t>
  </si>
  <si>
    <t xml:space="preserve">18150051556	</t>
  </si>
  <si>
    <t>LONG/SHERWIN TOMOKI</t>
  </si>
  <si>
    <t xml:space="preserve">2595768	</t>
  </si>
  <si>
    <t xml:space="preserve">39442	</t>
  </si>
  <si>
    <t xml:space="preserve">18150833491	</t>
  </si>
  <si>
    <t>一卧室套房(至少连住2晚及以上)&lt;特惠专享&gt;&lt;双人入住&gt;&lt;无早&gt;</t>
  </si>
  <si>
    <t>LAM/PHYLLIS</t>
  </si>
  <si>
    <t xml:space="preserve">2595928	</t>
  </si>
  <si>
    <t xml:space="preserve">523918	</t>
  </si>
  <si>
    <t xml:space="preserve">18151052824	</t>
  </si>
  <si>
    <t>[清迈]清迈菩提塞雷纳酒店(Bodhi Serene, Chiang Mai)(5678770)</t>
  </si>
  <si>
    <t>高级房&lt;今日特价 &gt;&lt;双人入住&gt;&lt;双早&gt;&lt;net rate mode&gt;</t>
  </si>
  <si>
    <t>Horning/Ivan,Horning/Ivan</t>
  </si>
  <si>
    <t xml:space="preserve">2595973	</t>
  </si>
  <si>
    <t xml:space="preserve">6124	</t>
  </si>
  <si>
    <t xml:space="preserve">18151360350	</t>
  </si>
  <si>
    <t>园景高级房&lt;特价大促销&gt;&lt;三人入住&gt;&lt;无早&gt;</t>
  </si>
  <si>
    <t>Mabalot/Norleen</t>
  </si>
  <si>
    <t xml:space="preserve">2596051	</t>
  </si>
  <si>
    <t xml:space="preserve">148026	</t>
  </si>
  <si>
    <t xml:space="preserve">18151695902	</t>
  </si>
  <si>
    <t>[普吉岛]普吉岛卡利马度假村及水疗中心 (SHA Extra Plus)(Kalima Resort &amp; Spa Phuket (SHA Extra Plus))(3799750)</t>
  </si>
  <si>
    <t>豪华房&lt;今日特价 &gt;&lt;双人入住&gt;&lt;双早&gt;</t>
  </si>
  <si>
    <t>aloraini/naif,aloraini/naif</t>
  </si>
  <si>
    <t xml:space="preserve">2596177	</t>
  </si>
  <si>
    <t xml:space="preserve">18151710662	</t>
  </si>
  <si>
    <t>[新山]士乃宴宾雅酒店(Impiana Hotel Senai)(28566880)</t>
  </si>
  <si>
    <t>豪华双床房&lt;特惠&gt;&lt;双人入住&gt;&lt;双早&gt;</t>
  </si>
  <si>
    <t>Abdull Rahman/Mohd Helmi</t>
  </si>
  <si>
    <t xml:space="preserve">2596190	</t>
  </si>
  <si>
    <t xml:space="preserve">118823	</t>
  </si>
  <si>
    <t xml:space="preserve">18150499951	</t>
  </si>
  <si>
    <t>[曼谷]索菲特曼谷素坤逸酒店(Sofitel Bangkok Sukhumvit)(4119444)</t>
  </si>
  <si>
    <t>奢华双床房&lt;双人入住&gt;&lt;不适用于泰国和韩国市场&gt;&lt;双早&gt;</t>
  </si>
  <si>
    <t>CHAN/MAN CHUN</t>
  </si>
  <si>
    <t xml:space="preserve">2595869	</t>
  </si>
  <si>
    <t xml:space="preserve">908759	</t>
  </si>
  <si>
    <t xml:space="preserve">18154813556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</si>
  <si>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</si>
  <si>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</si>
  <si>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Lin/guoji,CHEN/ZHONG</t>
  </si>
  <si>
    <t xml:space="preserve">2596489	</t>
  </si>
  <si>
    <t xml:space="preserve">190587010	</t>
  </si>
  <si>
    <t xml:space="preserve">18154847775	</t>
  </si>
  <si>
    <t>PAN/CHUN</t>
  </si>
  <si>
    <t xml:space="preserve">2596493	</t>
  </si>
  <si>
    <t xml:space="preserve">190594984	</t>
  </si>
  <si>
    <t xml:space="preserve">18159667135	</t>
  </si>
  <si>
    <t>[普吉岛]卡塔岩石酒店 (SHA Plus+)(Kata Rocks (SHA Plus+))(3802266)</t>
  </si>
  <si>
    <t>一卧室天际泳池别墅&lt;今日特价 &gt;&lt;双人入住&gt;&lt;双早&gt;&lt;新酒店礼盒&gt;</t>
  </si>
  <si>
    <t>FENG/SI</t>
  </si>
  <si>
    <t xml:space="preserve">2597163	</t>
  </si>
  <si>
    <t xml:space="preserve">164957	</t>
  </si>
  <si>
    <t xml:space="preserve">18159761798	</t>
  </si>
  <si>
    <t>[曼谷]曼谷铂尔曼皇权酒店 (SHA Plus+)(Pullman Bangkok King Power (SHA Plus+))(1586177)</t>
  </si>
  <si>
    <t>CHAU/WUN</t>
  </si>
  <si>
    <t xml:space="preserve">2597196	</t>
  </si>
  <si>
    <t xml:space="preserve">1107116	</t>
  </si>
  <si>
    <t xml:space="preserve">18159782474	</t>
  </si>
  <si>
    <t>[曼谷]曼谷 JW 万豪酒店 (SHA Plus+)(JW Marriott Hotel Bangkok (SHA Plus+))(3031185)</t>
  </si>
  <si>
    <t>豪华特大床房&lt;单人入住&gt;&lt;不适用中东客人&gt;&lt;单早&gt;</t>
  </si>
  <si>
    <t>ZHANG/HONG</t>
  </si>
  <si>
    <t xml:space="preserve">2597200	</t>
  </si>
  <si>
    <t xml:space="preserve">74284867	</t>
  </si>
  <si>
    <t xml:space="preserve">18159923714	</t>
  </si>
  <si>
    <t>[普吉岛]泰澜海滩度假村(SHA Extra Plus)(Centara Grand Beach Resort Phuket(SHA Extra Plus))(5464245)</t>
  </si>
  <si>
    <t>豪华两张双人床房&lt;双床&gt;&lt;限时抢购&gt;&lt;超值特惠&gt;&lt;双人入住&gt;&lt;仅适用亚洲客人&gt;&lt;双早&gt;</t>
  </si>
  <si>
    <t>Wang/Lu</t>
  </si>
  <si>
    <t xml:space="preserve">2597250	</t>
  </si>
  <si>
    <t xml:space="preserve">190793854	</t>
  </si>
  <si>
    <t xml:space="preserve">18161824126	</t>
  </si>
  <si>
    <t>[曼谷]曼谷盛捷素坤逸通洛服务公寓(Somerset Sukhumvit Thonglor Bangkok)(5073193)</t>
  </si>
  <si>
    <t>行政工作室&lt;今日特价 &gt;&lt;双人入住&gt;&lt;双早&gt;</t>
  </si>
  <si>
    <t>COLEMAN/PATRICK THORD</t>
  </si>
  <si>
    <t xml:space="preserve">2597305	</t>
  </si>
  <si>
    <t xml:space="preserve">6647262	</t>
  </si>
  <si>
    <t xml:space="preserve">18161886652	</t>
  </si>
  <si>
    <t>[马六甲]卡萨戴尔里奥酒店(Casa del Rio Melaka)(4984420)</t>
  </si>
  <si>
    <t>豪华湖景房&lt;双人入住&gt;&lt;马来西亚客人专享&gt;&lt;双早&gt;</t>
  </si>
  <si>
    <t>Chan/Yuen Fong</t>
  </si>
  <si>
    <t xml:space="preserve">2597315	</t>
  </si>
  <si>
    <t xml:space="preserve">113207	</t>
  </si>
  <si>
    <t xml:space="preserve">18162617113	</t>
  </si>
  <si>
    <t>vallikul/premsak,vallikul/premsak</t>
  </si>
  <si>
    <t xml:space="preserve">2597408	</t>
  </si>
  <si>
    <t xml:space="preserve">BK011565/1	</t>
  </si>
  <si>
    <t xml:space="preserve">18162692087	</t>
  </si>
  <si>
    <t>[乔治市]槟城尼奥酒店 (槟城对抗新冠肺炎认证)(Neo+ Penang (PenangFightCovid-19 Certified))(24052379)</t>
  </si>
  <si>
    <t>尼奥双人房&lt;双人入住&gt;&lt;无早&gt;</t>
  </si>
  <si>
    <t>naim/muhammad</t>
  </si>
  <si>
    <t xml:space="preserve">2597425	</t>
  </si>
  <si>
    <t xml:space="preserve">156276	</t>
  </si>
  <si>
    <t>，</t>
  </si>
  <si>
    <t>A220624095253481</t>
  </si>
  <si>
    <t>CNY / HKD 当前参考汇率: 1.171720881</t>
  </si>
  <si>
    <t>总计： 105680 CNY/
123827.46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</si>
  <si>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</si>
  <si>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</si>
  <si>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</si>
  <si>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</si>
  <si>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</si>
  <si>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</si>
  <si>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</si>
  <si>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</si>
  <si>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</si>
  <si>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</si>
  <si>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</si>
  <si>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</si>
  <si>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</si>
  <si>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</si>
  <si>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</si>
  <si>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</si>
  <si>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</si>
  <si>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</si>
  <si>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2022-06-20</t>
  </si>
  <si>
    <t>2597425</t>
  </si>
  <si>
    <t>槟城尼奥酒店</t>
  </si>
  <si>
    <t>naim muhammad</t>
  </si>
  <si>
    <t>2022-06-21</t>
  </si>
  <si>
    <t>退房日周结</t>
  </si>
  <si>
    <t>228.00</t>
  </si>
  <si>
    <t>RMB</t>
  </si>
  <si>
    <t>0</t>
  </si>
  <si>
    <t>0.00</t>
  </si>
  <si>
    <t>携程国际直连(DD)</t>
  </si>
  <si>
    <t>01.011174</t>
  </si>
  <si>
    <t>2022-06-20 16:25:03</t>
  </si>
  <si>
    <t>否</t>
  </si>
  <si>
    <t>汇智国际旅游发展有限公司</t>
  </si>
  <si>
    <t>直采</t>
  </si>
  <si>
    <t>2597408</t>
  </si>
  <si>
    <t>维布萨南保旅馆</t>
  </si>
  <si>
    <t>vallikul premsak,vallikul premsak</t>
  </si>
  <si>
    <t>186.00</t>
  </si>
  <si>
    <t>2022-06-20 16:34:42</t>
  </si>
  <si>
    <t>2597315</t>
  </si>
  <si>
    <t>Casa del Rio, 马六甲河畔之家</t>
  </si>
  <si>
    <t>Chan Yuen Fong</t>
  </si>
  <si>
    <t>797.00</t>
  </si>
  <si>
    <t>2022-06-20 14:06:53</t>
  </si>
  <si>
    <t>2597305</t>
  </si>
  <si>
    <t>曼谷素坤逸通洛萨默塞特酒店</t>
  </si>
  <si>
    <t>COLEMAN PATRICK THORD</t>
  </si>
  <si>
    <t>553.00</t>
  </si>
  <si>
    <t>2022-06-20 13:38:53</t>
  </si>
  <si>
    <t>2597250</t>
  </si>
  <si>
    <t>普吉盛泰澜海滩度假村</t>
  </si>
  <si>
    <t>Wang Lu</t>
  </si>
  <si>
    <t>661.00</t>
  </si>
  <si>
    <t>2022-06-20 13:24:33</t>
  </si>
  <si>
    <t>2597200</t>
  </si>
  <si>
    <t>曼谷JW万豪酒店</t>
  </si>
  <si>
    <t>ZHANG HONG</t>
  </si>
  <si>
    <t>886.00</t>
  </si>
  <si>
    <t>2022-06-20 12:12:42</t>
  </si>
  <si>
    <t>2597196</t>
  </si>
  <si>
    <t>曼谷铂尔曼皇权酒店</t>
  </si>
  <si>
    <t>CHAU WUN</t>
  </si>
  <si>
    <t>426.00</t>
  </si>
  <si>
    <t>2022-06-20 12:10:42</t>
  </si>
  <si>
    <t>2597163</t>
  </si>
  <si>
    <t>普吉岛卡塔磐石度假村</t>
  </si>
  <si>
    <t>FENG SI</t>
  </si>
  <si>
    <t>2958.00</t>
  </si>
  <si>
    <t>2022-06-20 11:57:27</t>
  </si>
  <si>
    <t>2022-06-19</t>
  </si>
  <si>
    <t>2596493</t>
  </si>
  <si>
    <t>曼谷盛泰澜中央世界商业中心酒店  (SHA Plus+)</t>
  </si>
  <si>
    <t>PAN CHUN</t>
  </si>
  <si>
    <t>1800.00</t>
  </si>
  <si>
    <t>2022-06-19 14:56:48</t>
  </si>
  <si>
    <t>2596489</t>
  </si>
  <si>
    <t>盛泰澜拉普崂中央广场酒店</t>
  </si>
  <si>
    <t>Lin guoji,CHEN ZHONG</t>
  </si>
  <si>
    <t>648.00</t>
  </si>
  <si>
    <t>2022-06-19 14:14:48</t>
  </si>
  <si>
    <t>2596190</t>
  </si>
  <si>
    <t>士乃宴宾雅酒店</t>
  </si>
  <si>
    <t>Abdull Rahman Mohd Helmi</t>
  </si>
  <si>
    <t>1080.00</t>
  </si>
  <si>
    <t>2022-06-19 14:38:54</t>
  </si>
  <si>
    <t>2022-06-18</t>
  </si>
  <si>
    <t>2596051</t>
  </si>
  <si>
    <t>海约翰坎普庄园酒店</t>
  </si>
  <si>
    <t>Mabalot Norleen</t>
  </si>
  <si>
    <t>1000.00</t>
  </si>
  <si>
    <t>2022-06-20 11:58:13</t>
  </si>
  <si>
    <t>2595973</t>
  </si>
  <si>
    <t>清迈菩提塞雷纳酒店</t>
  </si>
  <si>
    <t>Horning Ivan,Horning Ivan</t>
  </si>
  <si>
    <t>264.00</t>
  </si>
  <si>
    <t>2022-06-18 23:56:48</t>
  </si>
  <si>
    <t>2595928</t>
  </si>
  <si>
    <t>曼谷新浩中央酒店，IHG 酒店  (SHA Extra Plus)</t>
  </si>
  <si>
    <t>LAM PHYLLIS</t>
  </si>
  <si>
    <t>1432.00</t>
  </si>
  <si>
    <t>2022-06-19 09:08:48</t>
  </si>
  <si>
    <t>2595869</t>
  </si>
  <si>
    <t>索菲特曼谷素坤逸酒店</t>
  </si>
  <si>
    <t>CHAN MAN CHUN</t>
  </si>
  <si>
    <t>692.00</t>
  </si>
  <si>
    <t>2022-06-19 10:33:46</t>
  </si>
  <si>
    <t>2595768</t>
  </si>
  <si>
    <t>双威大盒子酒店</t>
  </si>
  <si>
    <t>LONG SHERWIN TOMOKI</t>
  </si>
  <si>
    <t>350.00</t>
  </si>
  <si>
    <t>2022-06-19 16:57:07</t>
  </si>
  <si>
    <t>2595738</t>
  </si>
  <si>
    <t>曼谷素坤逸中心55超豪华酒店</t>
  </si>
  <si>
    <t>Almaydani Mohammed,Almaydani Mohammed,Almaydani Mohammed</t>
  </si>
  <si>
    <t>1562.00</t>
  </si>
  <si>
    <t>2022-06-18 19:15:12</t>
  </si>
  <si>
    <t>2595737</t>
  </si>
  <si>
    <t>WANG ZUYUE</t>
  </si>
  <si>
    <t>1440.00</t>
  </si>
  <si>
    <t>2022-06-18 20:10:13</t>
  </si>
  <si>
    <t>2595503</t>
  </si>
  <si>
    <t>HUANG KANGRONG</t>
  </si>
  <si>
    <t>968.00</t>
  </si>
  <si>
    <t>2022-06-18 16:37:45</t>
  </si>
  <si>
    <t>2595278</t>
  </si>
  <si>
    <t>象岛圣思雅林木度假酒店</t>
  </si>
  <si>
    <t>LEE CHI MIN,JOOPOH MAYUREE,JOOPOH WIRAWAT,BOONYONG KANTHEERA</t>
  </si>
  <si>
    <t>1408.00</t>
  </si>
  <si>
    <t>2022-06-18 14:27:30</t>
  </si>
  <si>
    <t>2595215</t>
  </si>
  <si>
    <t>甲米都喜天丽海滨度假酒店</t>
  </si>
  <si>
    <t>GONG YAPING</t>
  </si>
  <si>
    <t>655.00</t>
  </si>
  <si>
    <t>2022-06-18 12:50:47</t>
  </si>
  <si>
    <t>18133570882，，</t>
  </si>
  <si>
    <t>2595107</t>
  </si>
  <si>
    <t>区域长滩岛酒店</t>
  </si>
  <si>
    <t>mohammed h Al abdullah and pty J,mohammed h Al abdullah and pty J,mohammed h Al abdullah and pty J,mohammed h Al abdullah and pty J,mohammed h Al abdullah and pty J</t>
  </si>
  <si>
    <t>2022-06-18 12:13:42</t>
  </si>
  <si>
    <t>18133570882，</t>
  </si>
  <si>
    <t>2595102</t>
  </si>
  <si>
    <t>2022-06-18 12:12:15</t>
  </si>
  <si>
    <t>2595099</t>
  </si>
  <si>
    <t>XU KE</t>
  </si>
  <si>
    <t>1881.00</t>
  </si>
  <si>
    <t>2022-06-18 11:15:35</t>
  </si>
  <si>
    <t>2594809</t>
  </si>
  <si>
    <t>曼谷素坤逸卡尔顿酒店 (SHA Plus+)</t>
  </si>
  <si>
    <t>SIVISAY Yves</t>
  </si>
  <si>
    <t>1342.00</t>
  </si>
  <si>
    <t>2022-06-18 11:21:45</t>
  </si>
  <si>
    <t>2022-06-17</t>
  </si>
  <si>
    <t>2594382</t>
  </si>
  <si>
    <t>CHEN YITONG</t>
  </si>
  <si>
    <t>2022-06-18 12:51:29</t>
  </si>
  <si>
    <t>2594115</t>
  </si>
  <si>
    <t>曼谷拉查达瑞士酒店</t>
  </si>
  <si>
    <t>yang CUI</t>
  </si>
  <si>
    <t>1341.00</t>
  </si>
  <si>
    <t>2022-06-17 17:04:49</t>
  </si>
  <si>
    <t>2022-06-16</t>
  </si>
  <si>
    <t>2593369</t>
  </si>
  <si>
    <t>Henann Park Resort</t>
  </si>
  <si>
    <t>mohammed h Al abdullah and pty Jaafar Abbas H Al Saleh Jameel,mohammed h Al abdullah and pty Jaafar Abbas H Al Saleh Jameel,mohammed h Al abdullah and pty Jaafar Abbas H Al Saleh Jameel,mohammed h Al abdullah and pty Jaafar Abbas H Al Saleh Jameel,mohammed h Al abdullah and pty Jaafar Abbas H Al Saleh Jameel</t>
  </si>
  <si>
    <t>4740.00</t>
  </si>
  <si>
    <t>2022-06-18 16:44:02</t>
  </si>
  <si>
    <t>2593042</t>
  </si>
  <si>
    <t>曼谷素坤逸航站 21 中心酒店 (SHA Plus+)</t>
  </si>
  <si>
    <t>KIMSENG LAM,KIMSENG LAM</t>
  </si>
  <si>
    <t>1680.00</t>
  </si>
  <si>
    <t>2022-06-16 18:33:12</t>
  </si>
  <si>
    <t>2593020</t>
  </si>
  <si>
    <t>雪邦黄金海岸安凡尼度假酒店</t>
  </si>
  <si>
    <t>Yeo Katherina Mei Ling,Chua Beng Leong</t>
  </si>
  <si>
    <t>1450.00</t>
  </si>
  <si>
    <t>2022-06-16 18:05:12</t>
  </si>
  <si>
    <t>2592712</t>
  </si>
  <si>
    <t>吉隆坡国际机场2途恩酒店</t>
  </si>
  <si>
    <t>WENG SHOUCHEN</t>
  </si>
  <si>
    <t>344.00</t>
  </si>
  <si>
    <t>2022-06-16 13:30:05</t>
  </si>
  <si>
    <t>2592676</t>
  </si>
  <si>
    <t>槟城双威乔治市酒店</t>
  </si>
  <si>
    <t>Selvarajah SAnjeev,Selvarajah SAnjeev</t>
  </si>
  <si>
    <t>293.00</t>
  </si>
  <si>
    <t>2022-06-16 12:57:50</t>
  </si>
  <si>
    <t>2022-06-15</t>
  </si>
  <si>
    <t>2591801</t>
  </si>
  <si>
    <t>客莱福巴东普吉岛酒店 (SHA Plus+)</t>
  </si>
  <si>
    <t>Jacques Natthima</t>
  </si>
  <si>
    <t>1100.00</t>
  </si>
  <si>
    <t>2022-06-16 11:22:25</t>
  </si>
  <si>
    <t>2591247</t>
  </si>
  <si>
    <t>普吉岛假日度假酒店</t>
  </si>
  <si>
    <t>Keshri Amit,Keshri Amit,Keshri Amit,Keshri Amit</t>
  </si>
  <si>
    <t>910.00</t>
  </si>
  <si>
    <t>2022-06-15 17:26:53</t>
  </si>
  <si>
    <t>2022-06-14</t>
  </si>
  <si>
    <t>2590263</t>
  </si>
  <si>
    <t>普吉岛JW万豪度假酒店</t>
  </si>
  <si>
    <t>LIU MIN</t>
  </si>
  <si>
    <t>3835.00</t>
  </si>
  <si>
    <t>2022-06-15 16:20:52</t>
  </si>
  <si>
    <t>2590247</t>
  </si>
  <si>
    <t>阿罗纳海滩赫纳度假村</t>
  </si>
  <si>
    <t>Riza Bautista Ana,Riza Bautista Ana,Riza Bautista Ana,Riza Bautista Ana,Riza Bautista Ana</t>
  </si>
  <si>
    <t>1916.00</t>
  </si>
  <si>
    <t>2022-06-14 20:21:18</t>
  </si>
  <si>
    <t>2590221</t>
  </si>
  <si>
    <t>普吉岛斯攀瓦酒店(SHA Extra Plus)</t>
  </si>
  <si>
    <t>Li Zhe,Liu Frn,Liu Jiaona,Chen Qinyan</t>
  </si>
  <si>
    <t>3947.00</t>
  </si>
  <si>
    <t>2022-06-14 16:01:09</t>
  </si>
  <si>
    <t>2022-06-13</t>
  </si>
  <si>
    <t>2589318</t>
  </si>
  <si>
    <t>Ge Ling,ZENG LINGWU</t>
  </si>
  <si>
    <t>4439.00</t>
  </si>
  <si>
    <t>2022-06-14 10:10:10</t>
  </si>
  <si>
    <t>2588322</t>
  </si>
  <si>
    <t>曼谷盛泰乐水门酒店</t>
  </si>
  <si>
    <t>Lau Shi Mun Valerie,Tay Siam Kheng</t>
  </si>
  <si>
    <t>3185.00</t>
  </si>
  <si>
    <t>2022-06-13 17:13:02</t>
  </si>
  <si>
    <t>2022-06-12</t>
  </si>
  <si>
    <t>2587643</t>
  </si>
  <si>
    <t>马六甲大华酒店</t>
  </si>
  <si>
    <t>Png Jacqueline,Png Jacqueline,Png Jacqueline,Png Jacqueline</t>
  </si>
  <si>
    <t>3040.00</t>
  </si>
  <si>
    <t>2022-06-13 16:00:42</t>
  </si>
  <si>
    <t>2022-06-10</t>
  </si>
  <si>
    <t>2585144</t>
  </si>
  <si>
    <t>曼谷湄南河四季酒店 (SHA Plus+)</t>
  </si>
  <si>
    <t>Tan Terry</t>
  </si>
  <si>
    <t>9625.00</t>
  </si>
  <si>
    <t>2022-06-12 10:35:58</t>
  </si>
  <si>
    <t>2584877</t>
  </si>
  <si>
    <t>CHU CHIA HSIEN</t>
  </si>
  <si>
    <t>2766.00</t>
  </si>
  <si>
    <t>2022-06-10 19:16:44</t>
  </si>
  <si>
    <t>2583963</t>
  </si>
  <si>
    <t>铂尔曼吉隆坡城市中心大酒店</t>
  </si>
  <si>
    <t>DELLER PATRICK,non Ifroyeh</t>
  </si>
  <si>
    <t>4080.00</t>
  </si>
  <si>
    <t>2022-06-10 10:41:47</t>
  </si>
  <si>
    <t>2022-06-09</t>
  </si>
  <si>
    <t>2582663</t>
  </si>
  <si>
    <t>清迈茶拉6号酒店</t>
  </si>
  <si>
    <t>PAN YUYING,CHEN QIUMING</t>
  </si>
  <si>
    <t>1786.00</t>
  </si>
  <si>
    <t>2022-06-09 16:57:41</t>
  </si>
  <si>
    <t>2582212</t>
  </si>
  <si>
    <t>LING KRISTIN SOK KHIN,HENG ZENSEN ZHAN QUAN,ANG KIM CHING,HENG ZENNETH YU FENG</t>
  </si>
  <si>
    <t>2082.00</t>
  </si>
  <si>
    <t>2022-06-11 08:18:45</t>
  </si>
  <si>
    <t>2022-06-07</t>
  </si>
  <si>
    <t>2580023</t>
  </si>
  <si>
    <t>cheawkok wansiri</t>
  </si>
  <si>
    <t>489.00</t>
  </si>
  <si>
    <t>2022-06-07 18:03:58</t>
  </si>
  <si>
    <t>2022-05-10</t>
  </si>
  <si>
    <t>2545889</t>
  </si>
  <si>
    <t>Penales Melinda,Penales Melinda,Penales Melinda</t>
  </si>
  <si>
    <t>820.00</t>
  </si>
  <si>
    <t>2022-05-13 08:54:37</t>
  </si>
  <si>
    <t>2022-06-01</t>
  </si>
  <si>
    <t>2571809</t>
  </si>
  <si>
    <t>马尼拉梦之城凯悦酒店</t>
  </si>
  <si>
    <t>alomran mohammed</t>
  </si>
  <si>
    <t>3405.00</t>
  </si>
  <si>
    <t>2022-06-01 13:55:54</t>
  </si>
  <si>
    <t>2022-05-26</t>
  </si>
  <si>
    <t>2564447</t>
  </si>
  <si>
    <t>诺富特暹罗广场酒店 (SHA Plus+)</t>
  </si>
  <si>
    <t>1600.00</t>
  </si>
  <si>
    <t>2022-05-27 10:58:39</t>
  </si>
  <si>
    <t>2022-04-24</t>
  </si>
  <si>
    <t>2523497</t>
  </si>
  <si>
    <t>qiu Jianhan,Ong Jovyn</t>
  </si>
  <si>
    <t>2840.00</t>
  </si>
  <si>
    <t>2022-04-28 16:46:44</t>
  </si>
  <si>
    <t>2022-04-13</t>
  </si>
  <si>
    <t>2509806</t>
  </si>
  <si>
    <t>Macabuhay Susan,Macabuhay Susan,Macabuhay Susan,Macabuhay Susan,Macabuhay Susan,Macabuhay Susan,Macabuhay Susan,Macabuhay Susan,Macabuhay Susan,Macabuhay Susan</t>
  </si>
  <si>
    <t>6550.00</t>
  </si>
  <si>
    <t>2022-04-14 09:23:42</t>
  </si>
  <si>
    <t>2022-06-03</t>
  </si>
  <si>
    <t>2575919</t>
  </si>
  <si>
    <t>Wong Ma.Cherryl Hermogenes,Wong Ching Leung Choi</t>
  </si>
  <si>
    <t>2022-06-04 11:37:10</t>
  </si>
  <si>
    <t>2022-04-11</t>
  </si>
  <si>
    <t>2506608</t>
  </si>
  <si>
    <t>巴拉望岛道夫酒店</t>
  </si>
  <si>
    <t>LORESTO JANIKA PAOLA,LORESTO JANIKA PAOLA</t>
  </si>
  <si>
    <t>1200.00</t>
  </si>
  <si>
    <t>2022-04-12 09:48:26</t>
  </si>
  <si>
    <t>2022-05-14</t>
  </si>
  <si>
    <t>2551521</t>
  </si>
  <si>
    <t>Chu Angelina,Chu Angelina</t>
  </si>
  <si>
    <t>1526.00</t>
  </si>
  <si>
    <t>2022-05-17 13:10:42</t>
  </si>
  <si>
    <t>2022-05-23</t>
  </si>
  <si>
    <t>2561675</t>
  </si>
  <si>
    <t>SUN WENYU,SHI YUANLONG</t>
  </si>
  <si>
    <t>1218.00</t>
  </si>
  <si>
    <t>2022-05-23 19:53:49</t>
  </si>
  <si>
    <t>2551264</t>
  </si>
  <si>
    <t>安纳塔拉迪沙鲁海岸度假别墅</t>
  </si>
  <si>
    <t>Iyong Pei Sze</t>
  </si>
  <si>
    <t>1216.00</t>
  </si>
  <si>
    <t>2022-05-16 16:09:39</t>
  </si>
  <si>
    <t>2572947</t>
  </si>
  <si>
    <t>普吉岛西奈奢华酒店(SHA Extra Plus)</t>
  </si>
  <si>
    <t>wong hiu tung,kwan wang yuen</t>
  </si>
  <si>
    <t>14770.00</t>
  </si>
  <si>
    <t>2022-06-03 13:01:26</t>
  </si>
  <si>
    <t>2573033</t>
  </si>
  <si>
    <t>普吉岛迈考美丽亚酒店(SHA Extra Plus)</t>
  </si>
  <si>
    <t>Jin yanan,Hu Ruiyun</t>
  </si>
  <si>
    <t>1970.00</t>
  </si>
  <si>
    <t>2022-06-02 14:52:41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</si>
</sst>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44732</v>
      </c>
      <c r="G2" s="6">
        <v>44733</v>
      </c>
      <c r="H2" s="4">
        <v>1</v>
      </c>
      <c r="I2" s="4">
        <v>1</v>
      </c>
      <c r="J2" s="4">
        <v>1</v>
      </c>
      <c r="K2" s="4" t="s">
        <v>30</v>
      </c>
      <c r="L2" s="4">
        <v>820</v>
      </c>
      <c r="M2" s="4">
        <v>820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44736</v>
      </c>
      <c r="T2" s="4" t="s">
        <v>34</v>
      </c>
      <c r="U2" s="4">
        <v>820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44732</v>
      </c>
      <c r="G3" s="6">
        <v>44733</v>
      </c>
      <c r="H3" s="4">
        <v>1</v>
      </c>
      <c r="I3" s="4">
        <v>1</v>
      </c>
      <c r="J3" s="4">
        <v>1</v>
      </c>
      <c r="K3" s="4" t="s">
        <v>30</v>
      </c>
      <c r="L3" s="4">
        <v>1216</v>
      </c>
      <c r="M3" s="4">
        <v>1216</v>
      </c>
      <c r="N3" s="4" t="s">
        <v>40</v>
      </c>
      <c r="O3" s="4" t="s">
        <v>32</v>
      </c>
      <c r="P3" s="4" t="s">
        <v>33</v>
      </c>
      <c r="Q3" s="4">
        <v>0</v>
      </c>
      <c r="R3" s="7">
        <v>44695</v>
      </c>
      <c r="S3" s="6">
        <v>44736</v>
      </c>
      <c r="T3" s="4" t="s">
        <v>34</v>
      </c>
      <c r="U3" s="4">
        <v>1216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44732</v>
      </c>
      <c r="G4" s="6">
        <v>44733</v>
      </c>
      <c r="H4" s="4">
        <v>2</v>
      </c>
      <c r="I4" s="4">
        <v>1</v>
      </c>
      <c r="J4" s="4">
        <v>2</v>
      </c>
      <c r="K4" s="4" t="s">
        <v>30</v>
      </c>
      <c r="L4" s="4">
        <v>1526</v>
      </c>
      <c r="M4" s="4">
        <v>1526</v>
      </c>
      <c r="N4" s="4" t="s">
        <v>46</v>
      </c>
      <c r="O4" s="4" t="s">
        <v>32</v>
      </c>
      <c r="P4" s="4" t="s">
        <v>33</v>
      </c>
      <c r="Q4" s="4">
        <v>0</v>
      </c>
      <c r="R4" s="7">
        <v>44695</v>
      </c>
      <c r="S4" s="6">
        <v>44736</v>
      </c>
      <c r="T4" s="4" t="s">
        <v>34</v>
      </c>
      <c r="U4" s="4">
        <v>1526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44730</v>
      </c>
      <c r="G5" s="6">
        <v>44733</v>
      </c>
      <c r="H5" s="4">
        <v>1</v>
      </c>
      <c r="I5" s="4">
        <v>3</v>
      </c>
      <c r="J5" s="4">
        <v>3</v>
      </c>
      <c r="K5" s="4" t="s">
        <v>30</v>
      </c>
      <c r="L5" s="4">
        <v>1218</v>
      </c>
      <c r="M5" s="4">
        <v>1218</v>
      </c>
      <c r="N5" s="4" t="s">
        <v>52</v>
      </c>
      <c r="O5" s="4" t="s">
        <v>32</v>
      </c>
      <c r="P5" s="4" t="s">
        <v>33</v>
      </c>
      <c r="Q5" s="4">
        <v>0</v>
      </c>
      <c r="R5" s="7">
        <v>44704</v>
      </c>
      <c r="S5" s="6">
        <v>44736</v>
      </c>
      <c r="T5" s="4" t="s">
        <v>34</v>
      </c>
      <c r="U5" s="4">
        <v>1218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44729</v>
      </c>
      <c r="G6" s="6">
        <v>44733</v>
      </c>
      <c r="H6" s="4">
        <v>1</v>
      </c>
      <c r="I6" s="4">
        <v>4</v>
      </c>
      <c r="J6" s="4">
        <v>4</v>
      </c>
      <c r="K6" s="4" t="s">
        <v>30</v>
      </c>
      <c r="L6" s="4">
        <v>1600</v>
      </c>
      <c r="M6" s="4">
        <v>1600</v>
      </c>
      <c r="N6" s="4" t="s">
        <v>58</v>
      </c>
      <c r="O6" s="4" t="s">
        <v>32</v>
      </c>
      <c r="P6" s="4" t="s">
        <v>33</v>
      </c>
      <c r="Q6" s="4">
        <v>0</v>
      </c>
      <c r="R6" s="7">
        <v>44707</v>
      </c>
      <c r="S6" s="6">
        <v>44736</v>
      </c>
      <c r="T6" s="4" t="s">
        <v>34</v>
      </c>
      <c r="U6" s="4">
        <v>1600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44730</v>
      </c>
      <c r="G7" s="6">
        <v>44733</v>
      </c>
      <c r="H7" s="4">
        <v>1</v>
      </c>
      <c r="I7" s="4">
        <v>3</v>
      </c>
      <c r="J7" s="4">
        <v>3</v>
      </c>
      <c r="K7" s="4" t="s">
        <v>30</v>
      </c>
      <c r="L7" s="4">
        <v>3405</v>
      </c>
      <c r="M7" s="4">
        <v>3405</v>
      </c>
      <c r="N7" s="4" t="s">
        <v>64</v>
      </c>
      <c r="O7" s="4" t="s">
        <v>32</v>
      </c>
      <c r="P7" s="4" t="s">
        <v>33</v>
      </c>
      <c r="Q7" s="4">
        <v>0</v>
      </c>
      <c r="R7" s="7">
        <v>44713</v>
      </c>
      <c r="S7" s="6">
        <v>44736</v>
      </c>
      <c r="T7" s="4" t="s">
        <v>34</v>
      </c>
      <c r="U7" s="4">
        <v>3405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44726</v>
      </c>
      <c r="G8" s="6">
        <v>44733</v>
      </c>
      <c r="H8" s="4">
        <v>1</v>
      </c>
      <c r="I8" s="4">
        <v>7</v>
      </c>
      <c r="J8" s="4">
        <v>7</v>
      </c>
      <c r="K8" s="4" t="s">
        <v>30</v>
      </c>
      <c r="L8" s="4">
        <v>14770</v>
      </c>
      <c r="M8" s="4">
        <v>14770</v>
      </c>
      <c r="N8" s="4" t="s">
        <v>70</v>
      </c>
      <c r="O8" s="4" t="s">
        <v>32</v>
      </c>
      <c r="P8" s="4" t="s">
        <v>33</v>
      </c>
      <c r="Q8" s="4">
        <v>0</v>
      </c>
      <c r="R8" s="7">
        <v>44713</v>
      </c>
      <c r="S8" s="6">
        <v>44736</v>
      </c>
      <c r="T8" s="4" t="s">
        <v>34</v>
      </c>
      <c r="U8" s="4">
        <v>14770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44731</v>
      </c>
      <c r="G9" s="6">
        <v>44733</v>
      </c>
      <c r="H9" s="4">
        <v>1</v>
      </c>
      <c r="I9" s="4">
        <v>2</v>
      </c>
      <c r="J9" s="4">
        <v>2</v>
      </c>
      <c r="K9" s="4" t="s">
        <v>30</v>
      </c>
      <c r="L9" s="4">
        <v>1970</v>
      </c>
      <c r="M9" s="4">
        <v>1970</v>
      </c>
      <c r="N9" s="4" t="s">
        <v>76</v>
      </c>
      <c r="O9" s="4" t="s">
        <v>32</v>
      </c>
      <c r="P9" s="4" t="s">
        <v>33</v>
      </c>
      <c r="Q9" s="4">
        <v>0</v>
      </c>
      <c r="R9" s="7">
        <v>44713</v>
      </c>
      <c r="S9" s="6">
        <v>44736</v>
      </c>
      <c r="T9" s="4" t="s">
        <v>34</v>
      </c>
      <c r="U9" s="4">
        <v>1970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44731</v>
      </c>
      <c r="G10" s="6">
        <v>44733</v>
      </c>
      <c r="H10" s="4">
        <v>1</v>
      </c>
      <c r="I10" s="4">
        <v>2</v>
      </c>
      <c r="J10" s="4">
        <v>2</v>
      </c>
      <c r="K10" s="4" t="s">
        <v>30</v>
      </c>
      <c r="L10" s="4">
        <v>1450</v>
      </c>
      <c r="M10" s="4">
        <v>1450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44715</v>
      </c>
      <c r="S10" s="6">
        <v>44736</v>
      </c>
      <c r="T10" s="4" t="s">
        <v>34</v>
      </c>
      <c r="U10" s="4">
        <v>1450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44730</v>
      </c>
      <c r="G11" s="6">
        <v>44733</v>
      </c>
      <c r="H11" s="4">
        <v>1</v>
      </c>
      <c r="I11" s="4">
        <v>3</v>
      </c>
      <c r="J11" s="4">
        <v>3</v>
      </c>
      <c r="K11" s="4" t="s">
        <v>30</v>
      </c>
      <c r="L11" s="4">
        <v>489</v>
      </c>
      <c r="M11" s="4">
        <v>489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44719</v>
      </c>
      <c r="S11" s="6">
        <v>44736</v>
      </c>
      <c r="T11" s="4" t="s">
        <v>34</v>
      </c>
      <c r="U11" s="4">
        <v>489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44730</v>
      </c>
      <c r="G12" s="6">
        <v>44733</v>
      </c>
      <c r="H12" s="4">
        <v>2</v>
      </c>
      <c r="I12" s="4">
        <v>3</v>
      </c>
      <c r="J12" s="4">
        <v>6</v>
      </c>
      <c r="K12" s="4" t="s">
        <v>30</v>
      </c>
      <c r="L12" s="4">
        <v>2082</v>
      </c>
      <c r="M12" s="4">
        <v>2082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44721</v>
      </c>
      <c r="S12" s="6">
        <v>44736</v>
      </c>
      <c r="T12" s="4" t="s">
        <v>34</v>
      </c>
      <c r="U12" s="4">
        <v>2082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44731</v>
      </c>
      <c r="G13" s="6">
        <v>44733</v>
      </c>
      <c r="H13" s="4">
        <v>1</v>
      </c>
      <c r="I13" s="4">
        <v>2</v>
      </c>
      <c r="J13" s="4">
        <v>2</v>
      </c>
      <c r="K13" s="4" t="s">
        <v>30</v>
      </c>
      <c r="L13" s="4">
        <v>1786</v>
      </c>
      <c r="M13" s="4">
        <v>1786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44721</v>
      </c>
      <c r="S13" s="6">
        <v>44736</v>
      </c>
      <c r="T13" s="4" t="s">
        <v>34</v>
      </c>
      <c r="U13" s="4">
        <v>1786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44725</v>
      </c>
      <c r="G14" s="6">
        <v>44733</v>
      </c>
      <c r="H14" s="4">
        <v>1</v>
      </c>
      <c r="I14" s="4">
        <v>8</v>
      </c>
      <c r="J14" s="4">
        <v>8</v>
      </c>
      <c r="K14" s="4" t="s">
        <v>30</v>
      </c>
      <c r="L14" s="4">
        <v>4080</v>
      </c>
      <c r="M14" s="4">
        <v>4080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44722</v>
      </c>
      <c r="S14" s="6">
        <v>44736</v>
      </c>
      <c r="T14" s="4" t="s">
        <v>34</v>
      </c>
      <c r="U14" s="4">
        <v>4080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44730</v>
      </c>
      <c r="G15" s="6">
        <v>44733</v>
      </c>
      <c r="H15" s="4">
        <v>2</v>
      </c>
      <c r="I15" s="4">
        <v>3</v>
      </c>
      <c r="J15" s="4">
        <v>6</v>
      </c>
      <c r="K15" s="4" t="s">
        <v>30</v>
      </c>
      <c r="L15" s="4">
        <v>3656</v>
      </c>
      <c r="M15" s="4">
        <v>3656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44722</v>
      </c>
      <c r="S15" s="6">
        <v>44736</v>
      </c>
      <c r="T15" s="4" t="s">
        <v>34</v>
      </c>
      <c r="U15" s="4">
        <v>3656</v>
      </c>
      <c r="V15" s="4">
        <v>0</v>
      </c>
      <c r="W15" s="4">
        <v>0</v>
      </c>
      <c r="X15" s="4" t="s">
        <v>113</v>
      </c>
      <c r="Y15" s="4" t="s">
        <v>59</v>
      </c>
    </row>
    <row r="16" s="4" customFormat="1" spans="1:25">
      <c r="A16" s="4" t="s">
        <v>109</v>
      </c>
      <c r="B16" s="4" t="s">
        <v>26</v>
      </c>
      <c r="C16" s="4" t="s">
        <v>114</v>
      </c>
      <c r="D16" s="4" t="s">
        <v>110</v>
      </c>
      <c r="E16" s="4" t="s">
        <v>111</v>
      </c>
      <c r="F16" s="6">
        <v>44730</v>
      </c>
      <c r="G16" s="6">
        <v>44733</v>
      </c>
      <c r="H16" s="4">
        <v>2</v>
      </c>
      <c r="I16" s="4">
        <v>3</v>
      </c>
      <c r="J16" s="4">
        <v>6</v>
      </c>
      <c r="K16" s="4" t="s">
        <v>30</v>
      </c>
      <c r="L16" s="4">
        <v>-3656</v>
      </c>
      <c r="M16" s="4">
        <v>-3656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44722</v>
      </c>
      <c r="S16" s="6">
        <v>44736</v>
      </c>
      <c r="T16" s="4" t="s">
        <v>34</v>
      </c>
      <c r="U16" s="4">
        <v>-3656</v>
      </c>
      <c r="V16" s="4">
        <v>0</v>
      </c>
      <c r="W16" s="4">
        <v>0</v>
      </c>
      <c r="X16" s="4" t="s">
        <v>113</v>
      </c>
      <c r="Y16" s="4" t="s">
        <v>59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50</v>
      </c>
      <c r="E17" s="4" t="s">
        <v>116</v>
      </c>
      <c r="F17" s="6">
        <v>44727</v>
      </c>
      <c r="G17" s="6">
        <v>44733</v>
      </c>
      <c r="H17" s="4">
        <v>1</v>
      </c>
      <c r="I17" s="4">
        <v>6</v>
      </c>
      <c r="J17" s="4">
        <v>6</v>
      </c>
      <c r="K17" s="4" t="s">
        <v>30</v>
      </c>
      <c r="L17" s="4">
        <v>2766</v>
      </c>
      <c r="M17" s="4">
        <v>2766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44722</v>
      </c>
      <c r="S17" s="6">
        <v>44736</v>
      </c>
      <c r="T17" s="4" t="s">
        <v>34</v>
      </c>
      <c r="U17" s="4">
        <v>2766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44728</v>
      </c>
      <c r="G18" s="6">
        <v>44733</v>
      </c>
      <c r="H18" s="4">
        <v>1</v>
      </c>
      <c r="I18" s="4">
        <v>5</v>
      </c>
      <c r="J18" s="4">
        <v>5</v>
      </c>
      <c r="K18" s="4" t="s">
        <v>30</v>
      </c>
      <c r="L18" s="4">
        <v>9625</v>
      </c>
      <c r="M18" s="4">
        <v>9625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44722</v>
      </c>
      <c r="S18" s="6">
        <v>44736</v>
      </c>
      <c r="T18" s="4" t="s">
        <v>34</v>
      </c>
      <c r="U18" s="4">
        <v>9625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6">
      <c r="A19" s="4" t="s">
        <v>126</v>
      </c>
      <c r="B19" s="4" t="s">
        <v>26</v>
      </c>
      <c r="C19" s="4" t="s">
        <v>27</v>
      </c>
      <c r="D19" s="4" t="s">
        <v>44</v>
      </c>
      <c r="E19" s="4" t="s">
        <v>45</v>
      </c>
      <c r="F19" s="6">
        <v>44731</v>
      </c>
      <c r="G19" s="6">
        <v>44733</v>
      </c>
      <c r="H19" s="4">
        <v>2</v>
      </c>
      <c r="I19" s="4">
        <v>2</v>
      </c>
      <c r="J19" s="4">
        <v>4</v>
      </c>
      <c r="K19" s="4" t="s">
        <v>30</v>
      </c>
      <c r="L19" s="4">
        <v>3040</v>
      </c>
      <c r="M19" s="4">
        <v>3040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44724</v>
      </c>
      <c r="S19" s="6">
        <v>44736</v>
      </c>
      <c r="T19" s="4" t="s">
        <v>34</v>
      </c>
      <c r="U19" s="4">
        <v>3040</v>
      </c>
      <c r="V19" s="4">
        <v>0</v>
      </c>
      <c r="W19" s="4">
        <v>0</v>
      </c>
      <c r="X19" s="4" t="s">
        <v>128</v>
      </c>
      <c r="Y19" s="4">
        <v>155699091</v>
      </c>
      <c r="Z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92</v>
      </c>
      <c r="E20" s="4" t="s">
        <v>131</v>
      </c>
      <c r="F20" s="6">
        <v>44728</v>
      </c>
      <c r="G20" s="6">
        <v>44733</v>
      </c>
      <c r="H20" s="4">
        <v>1</v>
      </c>
      <c r="I20" s="4">
        <v>5</v>
      </c>
      <c r="J20" s="4">
        <v>5</v>
      </c>
      <c r="K20" s="4" t="s">
        <v>30</v>
      </c>
      <c r="L20" s="4">
        <v>3185</v>
      </c>
      <c r="M20" s="4">
        <v>3185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44725</v>
      </c>
      <c r="S20" s="6">
        <v>44736</v>
      </c>
      <c r="T20" s="4" t="s">
        <v>34</v>
      </c>
      <c r="U20" s="4">
        <v>3185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44727</v>
      </c>
      <c r="G21" s="6">
        <v>44733</v>
      </c>
      <c r="H21" s="4">
        <v>1</v>
      </c>
      <c r="I21" s="4">
        <v>6</v>
      </c>
      <c r="J21" s="4">
        <v>6</v>
      </c>
      <c r="K21" s="4" t="s">
        <v>30</v>
      </c>
      <c r="L21" s="4">
        <v>4439</v>
      </c>
      <c r="M21" s="4">
        <v>4439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44725</v>
      </c>
      <c r="S21" s="6">
        <v>44736</v>
      </c>
      <c r="T21" s="4" t="s">
        <v>34</v>
      </c>
      <c r="U21" s="4">
        <v>4439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44732</v>
      </c>
      <c r="G22" s="6">
        <v>44733</v>
      </c>
      <c r="H22" s="4">
        <v>1</v>
      </c>
      <c r="I22" s="4">
        <v>1</v>
      </c>
      <c r="J22" s="4">
        <v>1</v>
      </c>
      <c r="K22" s="4" t="s">
        <v>30</v>
      </c>
      <c r="L22" s="4">
        <v>3947</v>
      </c>
      <c r="M22" s="4">
        <v>3947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44726</v>
      </c>
      <c r="S22" s="6">
        <v>44736</v>
      </c>
      <c r="T22" s="4" t="s">
        <v>34</v>
      </c>
      <c r="U22" s="4">
        <v>3947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28</v>
      </c>
      <c r="E23" s="4" t="s">
        <v>29</v>
      </c>
      <c r="F23" s="6">
        <v>44732</v>
      </c>
      <c r="G23" s="6">
        <v>44733</v>
      </c>
      <c r="H23" s="4">
        <v>2</v>
      </c>
      <c r="I23" s="4">
        <v>1</v>
      </c>
      <c r="J23" s="4">
        <v>2</v>
      </c>
      <c r="K23" s="4" t="s">
        <v>30</v>
      </c>
      <c r="L23" s="4">
        <v>1916</v>
      </c>
      <c r="M23" s="4">
        <v>1916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44726</v>
      </c>
      <c r="S23" s="6">
        <v>44736</v>
      </c>
      <c r="T23" s="4" t="s">
        <v>34</v>
      </c>
      <c r="U23" s="4">
        <v>1916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44728</v>
      </c>
      <c r="G24" s="6">
        <v>44733</v>
      </c>
      <c r="H24" s="4">
        <v>1</v>
      </c>
      <c r="I24" s="4">
        <v>5</v>
      </c>
      <c r="J24" s="4">
        <v>5</v>
      </c>
      <c r="K24" s="4" t="s">
        <v>30</v>
      </c>
      <c r="L24" s="4">
        <v>3835</v>
      </c>
      <c r="M24" s="4">
        <v>3835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44726</v>
      </c>
      <c r="S24" s="6">
        <v>44736</v>
      </c>
      <c r="T24" s="4" t="s">
        <v>34</v>
      </c>
      <c r="U24" s="4">
        <v>3835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44732</v>
      </c>
      <c r="G25" s="6">
        <v>44733</v>
      </c>
      <c r="H25" s="4">
        <v>1</v>
      </c>
      <c r="I25" s="4">
        <v>1</v>
      </c>
      <c r="J25" s="4">
        <v>1</v>
      </c>
      <c r="K25" s="4" t="s">
        <v>30</v>
      </c>
      <c r="L25" s="4">
        <v>350</v>
      </c>
      <c r="M25" s="4">
        <v>350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44726</v>
      </c>
      <c r="S25" s="6">
        <v>44736</v>
      </c>
      <c r="T25" s="4" t="s">
        <v>34</v>
      </c>
      <c r="U25" s="4">
        <v>350</v>
      </c>
      <c r="V25" s="4">
        <v>0</v>
      </c>
      <c r="W25" s="4">
        <v>0</v>
      </c>
      <c r="X25" s="4" t="s">
        <v>59</v>
      </c>
      <c r="Y25" s="4" t="s">
        <v>59</v>
      </c>
    </row>
    <row r="26" s="4" customFormat="1" spans="1:25">
      <c r="A26" s="4" t="s">
        <v>157</v>
      </c>
      <c r="B26" s="4" t="s">
        <v>26</v>
      </c>
      <c r="C26" s="4" t="s">
        <v>114</v>
      </c>
      <c r="D26" s="4" t="s">
        <v>158</v>
      </c>
      <c r="E26" s="4" t="s">
        <v>159</v>
      </c>
      <c r="F26" s="6">
        <v>44732</v>
      </c>
      <c r="G26" s="6">
        <v>44733</v>
      </c>
      <c r="H26" s="4">
        <v>1</v>
      </c>
      <c r="I26" s="4">
        <v>1</v>
      </c>
      <c r="J26" s="4">
        <v>1</v>
      </c>
      <c r="K26" s="4" t="s">
        <v>30</v>
      </c>
      <c r="L26" s="4">
        <v>-350</v>
      </c>
      <c r="M26" s="4">
        <v>-350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44726</v>
      </c>
      <c r="S26" s="6">
        <v>44736</v>
      </c>
      <c r="T26" s="4" t="s">
        <v>34</v>
      </c>
      <c r="U26" s="4">
        <v>-350</v>
      </c>
      <c r="V26" s="4">
        <v>0</v>
      </c>
      <c r="W26" s="4">
        <v>0</v>
      </c>
      <c r="X26" s="4" t="s">
        <v>59</v>
      </c>
      <c r="Y26" s="4" t="s">
        <v>59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44732</v>
      </c>
      <c r="G27" s="6">
        <v>44733</v>
      </c>
      <c r="H27" s="4">
        <v>2</v>
      </c>
      <c r="I27" s="4">
        <v>1</v>
      </c>
      <c r="J27" s="4">
        <v>2</v>
      </c>
      <c r="K27" s="4" t="s">
        <v>30</v>
      </c>
      <c r="L27" s="4">
        <v>910</v>
      </c>
      <c r="M27" s="4">
        <v>910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44727</v>
      </c>
      <c r="S27" s="6">
        <v>44736</v>
      </c>
      <c r="T27" s="4" t="s">
        <v>34</v>
      </c>
      <c r="U27" s="4">
        <v>910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44729</v>
      </c>
      <c r="G28" s="6">
        <v>44733</v>
      </c>
      <c r="H28" s="4">
        <v>1</v>
      </c>
      <c r="I28" s="4">
        <v>4</v>
      </c>
      <c r="J28" s="4">
        <v>4</v>
      </c>
      <c r="K28" s="4" t="s">
        <v>30</v>
      </c>
      <c r="L28" s="4">
        <v>1100</v>
      </c>
      <c r="M28" s="4">
        <v>1100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44727</v>
      </c>
      <c r="S28" s="6">
        <v>44736</v>
      </c>
      <c r="T28" s="4" t="s">
        <v>34</v>
      </c>
      <c r="U28" s="4">
        <v>1100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44732</v>
      </c>
      <c r="G29" s="6">
        <v>44733</v>
      </c>
      <c r="H29" s="4">
        <v>1</v>
      </c>
      <c r="I29" s="4">
        <v>1</v>
      </c>
      <c r="J29" s="4">
        <v>1</v>
      </c>
      <c r="K29" s="4" t="s">
        <v>30</v>
      </c>
      <c r="L29" s="4">
        <v>293</v>
      </c>
      <c r="M29" s="4">
        <v>293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44728</v>
      </c>
      <c r="S29" s="6">
        <v>44736</v>
      </c>
      <c r="T29" s="4" t="s">
        <v>34</v>
      </c>
      <c r="U29" s="4">
        <v>293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44732</v>
      </c>
      <c r="G30" s="6">
        <v>44733</v>
      </c>
      <c r="H30" s="4">
        <v>1</v>
      </c>
      <c r="I30" s="4">
        <v>1</v>
      </c>
      <c r="J30" s="4">
        <v>1</v>
      </c>
      <c r="K30" s="4" t="s">
        <v>30</v>
      </c>
      <c r="L30" s="4">
        <v>344</v>
      </c>
      <c r="M30" s="4">
        <v>344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44728</v>
      </c>
      <c r="S30" s="6">
        <v>44736</v>
      </c>
      <c r="T30" s="4" t="s">
        <v>34</v>
      </c>
      <c r="U30" s="4">
        <v>344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136</v>
      </c>
      <c r="E31" s="4" t="s">
        <v>186</v>
      </c>
      <c r="F31" s="6">
        <v>44731</v>
      </c>
      <c r="G31" s="6">
        <v>44733</v>
      </c>
      <c r="H31" s="4">
        <v>1</v>
      </c>
      <c r="I31" s="4">
        <v>2</v>
      </c>
      <c r="J31" s="4">
        <v>2</v>
      </c>
      <c r="K31" s="4" t="s">
        <v>30</v>
      </c>
      <c r="L31" s="4">
        <v>1450</v>
      </c>
      <c r="M31" s="4">
        <v>1450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44728</v>
      </c>
      <c r="S31" s="6">
        <v>44736</v>
      </c>
      <c r="T31" s="4" t="s">
        <v>34</v>
      </c>
      <c r="U31" s="4">
        <v>1450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44730</v>
      </c>
      <c r="G32" s="6">
        <v>44733</v>
      </c>
      <c r="H32" s="4">
        <v>1</v>
      </c>
      <c r="I32" s="4">
        <v>3</v>
      </c>
      <c r="J32" s="4">
        <v>3</v>
      </c>
      <c r="K32" s="4" t="s">
        <v>30</v>
      </c>
      <c r="L32" s="4">
        <v>1680</v>
      </c>
      <c r="M32" s="4">
        <v>1680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44728</v>
      </c>
      <c r="S32" s="6">
        <v>44736</v>
      </c>
      <c r="T32" s="4" t="s">
        <v>34</v>
      </c>
      <c r="U32" s="4">
        <v>1680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44729</v>
      </c>
      <c r="G33" s="6">
        <v>44733</v>
      </c>
      <c r="H33" s="4">
        <v>1</v>
      </c>
      <c r="I33" s="4">
        <v>4</v>
      </c>
      <c r="J33" s="4">
        <v>4</v>
      </c>
      <c r="K33" s="4" t="s">
        <v>30</v>
      </c>
      <c r="L33" s="4">
        <v>1624</v>
      </c>
      <c r="M33" s="4">
        <v>1624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44728</v>
      </c>
      <c r="S33" s="6">
        <v>44736</v>
      </c>
      <c r="T33" s="4" t="s">
        <v>34</v>
      </c>
      <c r="U33" s="4">
        <v>1624</v>
      </c>
      <c r="V33" s="4">
        <v>0</v>
      </c>
      <c r="W33" s="4">
        <v>0</v>
      </c>
      <c r="X33" s="4" t="s">
        <v>59</v>
      </c>
      <c r="Y33" s="4" t="s">
        <v>59</v>
      </c>
    </row>
    <row r="34" s="4" customFormat="1" spans="1:25">
      <c r="A34" s="4" t="s">
        <v>196</v>
      </c>
      <c r="B34" s="4" t="s">
        <v>26</v>
      </c>
      <c r="C34" s="4" t="s">
        <v>114</v>
      </c>
      <c r="D34" s="4" t="s">
        <v>197</v>
      </c>
      <c r="E34" s="4" t="s">
        <v>198</v>
      </c>
      <c r="F34" s="6">
        <v>44729</v>
      </c>
      <c r="G34" s="6">
        <v>44733</v>
      </c>
      <c r="H34" s="4">
        <v>1</v>
      </c>
      <c r="I34" s="4">
        <v>4</v>
      </c>
      <c r="J34" s="4">
        <v>4</v>
      </c>
      <c r="K34" s="4" t="s">
        <v>30</v>
      </c>
      <c r="L34" s="4">
        <v>-1624</v>
      </c>
      <c r="M34" s="4">
        <v>-1624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44728</v>
      </c>
      <c r="S34" s="6">
        <v>44736</v>
      </c>
      <c r="T34" s="4" t="s">
        <v>34</v>
      </c>
      <c r="U34" s="4">
        <v>-1624</v>
      </c>
      <c r="V34" s="4">
        <v>0</v>
      </c>
      <c r="W34" s="4">
        <v>0</v>
      </c>
      <c r="X34" s="4" t="s">
        <v>59</v>
      </c>
      <c r="Y34" s="4" t="s">
        <v>59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44729</v>
      </c>
      <c r="G35" s="6">
        <v>44733</v>
      </c>
      <c r="H35" s="4">
        <v>1</v>
      </c>
      <c r="I35" s="4">
        <v>4</v>
      </c>
      <c r="J35" s="4">
        <v>4</v>
      </c>
      <c r="K35" s="4" t="s">
        <v>30</v>
      </c>
      <c r="L35" s="4">
        <v>1624</v>
      </c>
      <c r="M35" s="4">
        <v>1624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44728</v>
      </c>
      <c r="S35" s="6">
        <v>44736</v>
      </c>
      <c r="T35" s="4" t="s">
        <v>34</v>
      </c>
      <c r="U35" s="4">
        <v>1624</v>
      </c>
      <c r="V35" s="4">
        <v>0</v>
      </c>
      <c r="W35" s="4">
        <v>0</v>
      </c>
      <c r="X35" s="4" t="s">
        <v>59</v>
      </c>
      <c r="Y35" s="4" t="s">
        <v>59</v>
      </c>
    </row>
    <row r="36" s="4" customFormat="1" spans="1:26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29</v>
      </c>
      <c r="F36" s="6">
        <v>44730</v>
      </c>
      <c r="G36" s="6">
        <v>44733</v>
      </c>
      <c r="H36" s="4">
        <v>2</v>
      </c>
      <c r="I36" s="4">
        <v>3</v>
      </c>
      <c r="J36" s="4">
        <v>6</v>
      </c>
      <c r="K36" s="4" t="s">
        <v>30</v>
      </c>
      <c r="L36" s="4">
        <v>4740</v>
      </c>
      <c r="M36" s="4">
        <v>4740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44728</v>
      </c>
      <c r="S36" s="6">
        <v>44736</v>
      </c>
      <c r="T36" s="4" t="s">
        <v>34</v>
      </c>
      <c r="U36" s="4">
        <v>4740</v>
      </c>
      <c r="V36" s="4">
        <v>0</v>
      </c>
      <c r="W36" s="4">
        <v>0</v>
      </c>
      <c r="X36" s="4" t="s">
        <v>204</v>
      </c>
      <c r="Y36" s="4">
        <v>8825400</v>
      </c>
      <c r="Z36" s="4" t="s">
        <v>205</v>
      </c>
    </row>
    <row r="37" s="4" customFormat="1" spans="1:25">
      <c r="A37" s="4" t="s">
        <v>200</v>
      </c>
      <c r="B37" s="4" t="s">
        <v>26</v>
      </c>
      <c r="C37" s="4" t="s">
        <v>114</v>
      </c>
      <c r="D37" s="4" t="s">
        <v>197</v>
      </c>
      <c r="E37" s="4" t="s">
        <v>198</v>
      </c>
      <c r="F37" s="6">
        <v>44729</v>
      </c>
      <c r="G37" s="6">
        <v>44733</v>
      </c>
      <c r="H37" s="4">
        <v>1</v>
      </c>
      <c r="I37" s="4">
        <v>4</v>
      </c>
      <c r="J37" s="4">
        <v>4</v>
      </c>
      <c r="K37" s="4" t="s">
        <v>30</v>
      </c>
      <c r="L37" s="4">
        <v>-1624</v>
      </c>
      <c r="M37" s="4">
        <v>-1624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44728</v>
      </c>
      <c r="S37" s="6">
        <v>44736</v>
      </c>
      <c r="T37" s="4" t="s">
        <v>34</v>
      </c>
      <c r="U37" s="4">
        <v>-1624</v>
      </c>
      <c r="V37" s="4">
        <v>0</v>
      </c>
      <c r="W37" s="4">
        <v>0</v>
      </c>
      <c r="X37" s="4" t="s">
        <v>59</v>
      </c>
      <c r="Y37" s="4" t="s">
        <v>59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207</v>
      </c>
      <c r="E38" s="4" t="s">
        <v>208</v>
      </c>
      <c r="F38" s="6">
        <v>44730</v>
      </c>
      <c r="G38" s="6">
        <v>44733</v>
      </c>
      <c r="H38" s="4">
        <v>1</v>
      </c>
      <c r="I38" s="4">
        <v>3</v>
      </c>
      <c r="J38" s="4">
        <v>3</v>
      </c>
      <c r="K38" s="4" t="s">
        <v>30</v>
      </c>
      <c r="L38" s="4">
        <v>1341</v>
      </c>
      <c r="M38" s="4">
        <v>1341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44729</v>
      </c>
      <c r="S38" s="6">
        <v>44736</v>
      </c>
      <c r="T38" s="4" t="s">
        <v>34</v>
      </c>
      <c r="U38" s="4">
        <v>1341</v>
      </c>
      <c r="V38" s="4">
        <v>0</v>
      </c>
      <c r="W38" s="4">
        <v>0</v>
      </c>
      <c r="X38" s="4" t="s">
        <v>210</v>
      </c>
      <c r="Y38" s="4" t="s">
        <v>211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44731</v>
      </c>
      <c r="G39" s="6">
        <v>44733</v>
      </c>
      <c r="H39" s="4">
        <v>1</v>
      </c>
      <c r="I39" s="4">
        <v>2</v>
      </c>
      <c r="J39" s="4">
        <v>2</v>
      </c>
      <c r="K39" s="4" t="s">
        <v>30</v>
      </c>
      <c r="L39" s="4">
        <v>1440</v>
      </c>
      <c r="M39" s="4">
        <v>1440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44729</v>
      </c>
      <c r="S39" s="6">
        <v>44736</v>
      </c>
      <c r="T39" s="4" t="s">
        <v>34</v>
      </c>
      <c r="U39" s="4">
        <v>1440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44731</v>
      </c>
      <c r="G40" s="6">
        <v>44733</v>
      </c>
      <c r="H40" s="4">
        <v>1</v>
      </c>
      <c r="I40" s="4">
        <v>2</v>
      </c>
      <c r="J40" s="4">
        <v>2</v>
      </c>
      <c r="K40" s="4" t="s">
        <v>30</v>
      </c>
      <c r="L40" s="4">
        <v>1342</v>
      </c>
      <c r="M40" s="4">
        <v>1342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44729</v>
      </c>
      <c r="S40" s="6">
        <v>44736</v>
      </c>
      <c r="T40" s="4" t="s">
        <v>34</v>
      </c>
      <c r="U40" s="4">
        <v>1342</v>
      </c>
      <c r="V40" s="4">
        <v>0</v>
      </c>
      <c r="W40" s="4">
        <v>0</v>
      </c>
      <c r="X40" s="4" t="s">
        <v>59</v>
      </c>
      <c r="Y40" s="4" t="s">
        <v>59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44731</v>
      </c>
      <c r="G41" s="6">
        <v>44733</v>
      </c>
      <c r="H41" s="4">
        <v>1</v>
      </c>
      <c r="I41" s="4">
        <v>2</v>
      </c>
      <c r="J41" s="4">
        <v>2</v>
      </c>
      <c r="K41" s="4" t="s">
        <v>30</v>
      </c>
      <c r="L41" s="4">
        <v>1342</v>
      </c>
      <c r="M41" s="4">
        <v>1342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44730</v>
      </c>
      <c r="S41" s="6">
        <v>44736</v>
      </c>
      <c r="T41" s="4" t="s">
        <v>34</v>
      </c>
      <c r="U41" s="4">
        <v>1342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218</v>
      </c>
      <c r="B42" s="4" t="s">
        <v>26</v>
      </c>
      <c r="C42" s="4" t="s">
        <v>114</v>
      </c>
      <c r="D42" s="4" t="s">
        <v>219</v>
      </c>
      <c r="E42" s="4" t="s">
        <v>220</v>
      </c>
      <c r="F42" s="6">
        <v>44731</v>
      </c>
      <c r="G42" s="6">
        <v>44733</v>
      </c>
      <c r="H42" s="4">
        <v>1</v>
      </c>
      <c r="I42" s="4">
        <v>2</v>
      </c>
      <c r="J42" s="4">
        <v>2</v>
      </c>
      <c r="K42" s="4" t="s">
        <v>30</v>
      </c>
      <c r="L42" s="4">
        <v>-1342</v>
      </c>
      <c r="M42" s="4">
        <v>-1342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44729</v>
      </c>
      <c r="S42" s="6">
        <v>44736</v>
      </c>
      <c r="T42" s="4" t="s">
        <v>34</v>
      </c>
      <c r="U42" s="4">
        <v>-1342</v>
      </c>
      <c r="V42" s="4">
        <v>0</v>
      </c>
      <c r="W42" s="4">
        <v>0</v>
      </c>
      <c r="X42" s="4" t="s">
        <v>59</v>
      </c>
      <c r="Y42" s="4" t="s">
        <v>59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44730</v>
      </c>
      <c r="G43" s="6">
        <v>44733</v>
      </c>
      <c r="H43" s="4">
        <v>1</v>
      </c>
      <c r="I43" s="4">
        <v>3</v>
      </c>
      <c r="J43" s="4">
        <v>3</v>
      </c>
      <c r="K43" s="4" t="s">
        <v>30</v>
      </c>
      <c r="L43" s="4">
        <v>1881</v>
      </c>
      <c r="M43" s="4">
        <v>1881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44730</v>
      </c>
      <c r="S43" s="6">
        <v>44736</v>
      </c>
      <c r="T43" s="4" t="s">
        <v>34</v>
      </c>
      <c r="U43" s="4">
        <v>1881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44732</v>
      </c>
      <c r="G44" s="6">
        <v>44733</v>
      </c>
      <c r="H44" s="4">
        <v>1</v>
      </c>
      <c r="I44" s="4">
        <v>1</v>
      </c>
      <c r="J44" s="4">
        <v>1</v>
      </c>
      <c r="K44" s="4" t="s">
        <v>30</v>
      </c>
      <c r="L44" s="4">
        <v>655</v>
      </c>
      <c r="M44" s="4">
        <v>655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44730</v>
      </c>
      <c r="S44" s="6">
        <v>44736</v>
      </c>
      <c r="T44" s="4" t="s">
        <v>34</v>
      </c>
      <c r="U44" s="4">
        <v>655</v>
      </c>
      <c r="V44" s="4">
        <v>0</v>
      </c>
      <c r="W44" s="4">
        <v>0</v>
      </c>
      <c r="X44" s="4" t="s">
        <v>236</v>
      </c>
      <c r="Y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44731</v>
      </c>
      <c r="G45" s="6">
        <v>44733</v>
      </c>
      <c r="H45" s="4">
        <v>2</v>
      </c>
      <c r="I45" s="4">
        <v>2</v>
      </c>
      <c r="J45" s="4">
        <v>4</v>
      </c>
      <c r="K45" s="4" t="s">
        <v>30</v>
      </c>
      <c r="L45" s="4">
        <v>1408</v>
      </c>
      <c r="M45" s="4">
        <v>1408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44730</v>
      </c>
      <c r="S45" s="6">
        <v>44736</v>
      </c>
      <c r="T45" s="4" t="s">
        <v>34</v>
      </c>
      <c r="U45" s="4">
        <v>1408</v>
      </c>
      <c r="V45" s="4">
        <v>0</v>
      </c>
      <c r="W45" s="4">
        <v>0</v>
      </c>
      <c r="X45" s="4" t="s">
        <v>242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50</v>
      </c>
      <c r="E46" s="4" t="s">
        <v>244</v>
      </c>
      <c r="F46" s="6">
        <v>44731</v>
      </c>
      <c r="G46" s="6">
        <v>44733</v>
      </c>
      <c r="H46" s="4">
        <v>1</v>
      </c>
      <c r="I46" s="4">
        <v>2</v>
      </c>
      <c r="J46" s="4">
        <v>2</v>
      </c>
      <c r="K46" s="4" t="s">
        <v>30</v>
      </c>
      <c r="L46" s="4">
        <v>968</v>
      </c>
      <c r="M46" s="4">
        <v>968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44730</v>
      </c>
      <c r="S46" s="6">
        <v>44736</v>
      </c>
      <c r="T46" s="4" t="s">
        <v>34</v>
      </c>
      <c r="U46" s="4">
        <v>968</v>
      </c>
      <c r="V46" s="4">
        <v>0</v>
      </c>
      <c r="W46" s="4">
        <v>0</v>
      </c>
      <c r="X46" s="4" t="s">
        <v>246</v>
      </c>
      <c r="Y46" s="4" t="s">
        <v>247</v>
      </c>
    </row>
    <row r="47" s="4" customFormat="1" spans="1:25">
      <c r="A47" s="4" t="s">
        <v>248</v>
      </c>
      <c r="B47" s="4" t="s">
        <v>26</v>
      </c>
      <c r="C47" s="4" t="s">
        <v>27</v>
      </c>
      <c r="D47" s="4" t="s">
        <v>213</v>
      </c>
      <c r="E47" s="4" t="s">
        <v>214</v>
      </c>
      <c r="F47" s="6">
        <v>44731</v>
      </c>
      <c r="G47" s="6">
        <v>44733</v>
      </c>
      <c r="H47" s="4">
        <v>1</v>
      </c>
      <c r="I47" s="4">
        <v>2</v>
      </c>
      <c r="J47" s="4">
        <v>2</v>
      </c>
      <c r="K47" s="4" t="s">
        <v>30</v>
      </c>
      <c r="L47" s="4">
        <v>1440</v>
      </c>
      <c r="M47" s="4">
        <v>1440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44730</v>
      </c>
      <c r="S47" s="6">
        <v>44736</v>
      </c>
      <c r="T47" s="4" t="s">
        <v>34</v>
      </c>
      <c r="U47" s="4">
        <v>1440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227</v>
      </c>
      <c r="E48" s="4" t="s">
        <v>253</v>
      </c>
      <c r="F48" s="6">
        <v>44731</v>
      </c>
      <c r="G48" s="6">
        <v>44733</v>
      </c>
      <c r="H48" s="4">
        <v>1</v>
      </c>
      <c r="I48" s="4">
        <v>2</v>
      </c>
      <c r="J48" s="4">
        <v>2</v>
      </c>
      <c r="K48" s="4" t="s">
        <v>30</v>
      </c>
      <c r="L48" s="4">
        <v>1562</v>
      </c>
      <c r="M48" s="4">
        <v>1562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44730</v>
      </c>
      <c r="S48" s="6">
        <v>44736</v>
      </c>
      <c r="T48" s="4" t="s">
        <v>34</v>
      </c>
      <c r="U48" s="4">
        <v>1562</v>
      </c>
      <c r="V48" s="4">
        <v>0</v>
      </c>
      <c r="W48" s="4">
        <v>0</v>
      </c>
      <c r="X48" s="4" t="s">
        <v>255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158</v>
      </c>
      <c r="E49" s="4" t="s">
        <v>159</v>
      </c>
      <c r="F49" s="6">
        <v>44732</v>
      </c>
      <c r="G49" s="6">
        <v>44733</v>
      </c>
      <c r="H49" s="4">
        <v>1</v>
      </c>
      <c r="I49" s="4">
        <v>1</v>
      </c>
      <c r="J49" s="4">
        <v>1</v>
      </c>
      <c r="K49" s="4" t="s">
        <v>30</v>
      </c>
      <c r="L49" s="4">
        <v>350</v>
      </c>
      <c r="M49" s="4">
        <v>350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44730</v>
      </c>
      <c r="S49" s="6">
        <v>44736</v>
      </c>
      <c r="T49" s="4" t="s">
        <v>34</v>
      </c>
      <c r="U49" s="4">
        <v>350</v>
      </c>
      <c r="V49" s="4">
        <v>0</v>
      </c>
      <c r="W49" s="4">
        <v>0</v>
      </c>
      <c r="X49" s="4" t="s">
        <v>259</v>
      </c>
      <c r="Y49" s="4" t="s">
        <v>260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50</v>
      </c>
      <c r="E50" s="4" t="s">
        <v>262</v>
      </c>
      <c r="F50" s="6">
        <v>44731</v>
      </c>
      <c r="G50" s="6">
        <v>44733</v>
      </c>
      <c r="H50" s="4">
        <v>1</v>
      </c>
      <c r="I50" s="4">
        <v>2</v>
      </c>
      <c r="J50" s="4">
        <v>2</v>
      </c>
      <c r="K50" s="4" t="s">
        <v>30</v>
      </c>
      <c r="L50" s="4">
        <v>1432</v>
      </c>
      <c r="M50" s="4">
        <v>1432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44730</v>
      </c>
      <c r="S50" s="6">
        <v>44736</v>
      </c>
      <c r="T50" s="4" t="s">
        <v>34</v>
      </c>
      <c r="U50" s="4">
        <v>1432</v>
      </c>
      <c r="V50" s="4">
        <v>0</v>
      </c>
      <c r="W50" s="4">
        <v>0</v>
      </c>
      <c r="X50" s="4" t="s">
        <v>264</v>
      </c>
      <c r="Y50" s="4" t="s">
        <v>265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268</v>
      </c>
      <c r="F51" s="6">
        <v>44732</v>
      </c>
      <c r="G51" s="6">
        <v>44733</v>
      </c>
      <c r="H51" s="4">
        <v>1</v>
      </c>
      <c r="I51" s="4">
        <v>1</v>
      </c>
      <c r="J51" s="4">
        <v>1</v>
      </c>
      <c r="K51" s="4" t="s">
        <v>30</v>
      </c>
      <c r="L51" s="4">
        <v>264</v>
      </c>
      <c r="M51" s="4">
        <v>264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44730</v>
      </c>
      <c r="S51" s="6">
        <v>44736</v>
      </c>
      <c r="T51" s="4" t="s">
        <v>34</v>
      </c>
      <c r="U51" s="4">
        <v>264</v>
      </c>
      <c r="V51" s="4">
        <v>0</v>
      </c>
      <c r="W51" s="4">
        <v>0</v>
      </c>
      <c r="X51" s="4" t="s">
        <v>270</v>
      </c>
      <c r="Y51" s="4" t="s">
        <v>271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80</v>
      </c>
      <c r="E52" s="4" t="s">
        <v>273</v>
      </c>
      <c r="F52" s="6">
        <v>44732</v>
      </c>
      <c r="G52" s="6">
        <v>44733</v>
      </c>
      <c r="H52" s="4">
        <v>1</v>
      </c>
      <c r="I52" s="4">
        <v>1</v>
      </c>
      <c r="J52" s="4">
        <v>1</v>
      </c>
      <c r="K52" s="4" t="s">
        <v>30</v>
      </c>
      <c r="L52" s="4">
        <v>1000</v>
      </c>
      <c r="M52" s="4">
        <v>1000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44730</v>
      </c>
      <c r="S52" s="6">
        <v>44736</v>
      </c>
      <c r="T52" s="4" t="s">
        <v>34</v>
      </c>
      <c r="U52" s="4">
        <v>1000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44731</v>
      </c>
      <c r="G53" s="6">
        <v>44733</v>
      </c>
      <c r="H53" s="4">
        <v>1</v>
      </c>
      <c r="I53" s="4">
        <v>2</v>
      </c>
      <c r="J53" s="4">
        <v>2</v>
      </c>
      <c r="K53" s="4" t="s">
        <v>30</v>
      </c>
      <c r="L53" s="4">
        <v>970</v>
      </c>
      <c r="M53" s="4">
        <v>970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44731</v>
      </c>
      <c r="S53" s="6">
        <v>44736</v>
      </c>
      <c r="T53" s="4" t="s">
        <v>34</v>
      </c>
      <c r="U53" s="4">
        <v>970</v>
      </c>
      <c r="V53" s="4">
        <v>0</v>
      </c>
      <c r="W53" s="4">
        <v>0</v>
      </c>
      <c r="X53" s="4" t="s">
        <v>281</v>
      </c>
      <c r="Y53" s="4" t="s">
        <v>59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283</v>
      </c>
      <c r="E54" s="4" t="s">
        <v>284</v>
      </c>
      <c r="F54" s="6">
        <v>44731</v>
      </c>
      <c r="G54" s="6">
        <v>44733</v>
      </c>
      <c r="H54" s="4">
        <v>1</v>
      </c>
      <c r="I54" s="4">
        <v>2</v>
      </c>
      <c r="J54" s="4">
        <v>2</v>
      </c>
      <c r="K54" s="4" t="s">
        <v>30</v>
      </c>
      <c r="L54" s="4">
        <v>1080</v>
      </c>
      <c r="M54" s="4">
        <v>1080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44731</v>
      </c>
      <c r="S54" s="6">
        <v>44736</v>
      </c>
      <c r="T54" s="4" t="s">
        <v>34</v>
      </c>
      <c r="U54" s="4">
        <v>1080</v>
      </c>
      <c r="V54" s="4">
        <v>0</v>
      </c>
      <c r="W54" s="4">
        <v>0</v>
      </c>
      <c r="X54" s="4" t="s">
        <v>286</v>
      </c>
      <c r="Y54" s="4" t="s">
        <v>287</v>
      </c>
    </row>
    <row r="55" s="4" customFormat="1" spans="1:25">
      <c r="A55" s="4" t="s">
        <v>277</v>
      </c>
      <c r="B55" s="4" t="s">
        <v>26</v>
      </c>
      <c r="C55" s="4" t="s">
        <v>114</v>
      </c>
      <c r="D55" s="4" t="s">
        <v>278</v>
      </c>
      <c r="E55" s="4" t="s">
        <v>279</v>
      </c>
      <c r="F55" s="6">
        <v>44731</v>
      </c>
      <c r="G55" s="6">
        <v>44733</v>
      </c>
      <c r="H55" s="4">
        <v>1</v>
      </c>
      <c r="I55" s="4">
        <v>2</v>
      </c>
      <c r="J55" s="4">
        <v>2</v>
      </c>
      <c r="K55" s="4" t="s">
        <v>30</v>
      </c>
      <c r="L55" s="4">
        <v>-970</v>
      </c>
      <c r="M55" s="4">
        <v>-970</v>
      </c>
      <c r="N55" s="4" t="s">
        <v>280</v>
      </c>
      <c r="O55" s="4" t="s">
        <v>32</v>
      </c>
      <c r="P55" s="4" t="s">
        <v>33</v>
      </c>
      <c r="Q55" s="4">
        <v>0</v>
      </c>
      <c r="R55" s="7">
        <v>44731</v>
      </c>
      <c r="S55" s="6">
        <v>44736</v>
      </c>
      <c r="T55" s="4" t="s">
        <v>34</v>
      </c>
      <c r="U55" s="4">
        <v>-970</v>
      </c>
      <c r="V55" s="4">
        <v>0</v>
      </c>
      <c r="W55" s="4">
        <v>0</v>
      </c>
      <c r="X55" s="4" t="s">
        <v>281</v>
      </c>
      <c r="Y55" s="4" t="s">
        <v>59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290</v>
      </c>
      <c r="F56" s="6">
        <v>44732</v>
      </c>
      <c r="G56" s="6">
        <v>44733</v>
      </c>
      <c r="H56" s="4">
        <v>1</v>
      </c>
      <c r="I56" s="4">
        <v>1</v>
      </c>
      <c r="J56" s="4">
        <v>1</v>
      </c>
      <c r="K56" s="4" t="s">
        <v>30</v>
      </c>
      <c r="L56" s="4">
        <v>692</v>
      </c>
      <c r="M56" s="4">
        <v>692</v>
      </c>
      <c r="N56" s="4" t="s">
        <v>291</v>
      </c>
      <c r="O56" s="4" t="s">
        <v>32</v>
      </c>
      <c r="P56" s="4" t="s">
        <v>33</v>
      </c>
      <c r="Q56" s="4">
        <v>0</v>
      </c>
      <c r="R56" s="7">
        <v>44730</v>
      </c>
      <c r="S56" s="6">
        <v>44736</v>
      </c>
      <c r="T56" s="4" t="s">
        <v>34</v>
      </c>
      <c r="U56" s="4">
        <v>692</v>
      </c>
      <c r="V56" s="4">
        <v>0</v>
      </c>
      <c r="W56" s="4">
        <v>0</v>
      </c>
      <c r="X56" s="4" t="s">
        <v>292</v>
      </c>
      <c r="Y56" s="4" t="s">
        <v>293</v>
      </c>
    </row>
    <row r="57" s="4" customFormat="1" spans="1:25">
      <c r="A57" s="4" t="s">
        <v>294</v>
      </c>
      <c r="B57" s="4" t="s">
        <v>26</v>
      </c>
      <c r="C57" s="4" t="s">
        <v>27</v>
      </c>
      <c r="D57" s="4" t="s">
        <v>295</v>
      </c>
      <c r="E57" s="4" t="s">
        <v>296</v>
      </c>
      <c r="F57" s="6">
        <v>44731</v>
      </c>
      <c r="G57" s="6">
        <v>44733</v>
      </c>
      <c r="H57" s="4">
        <v>1</v>
      </c>
      <c r="I57" s="4">
        <v>2</v>
      </c>
      <c r="J57" s="4">
        <v>2</v>
      </c>
      <c r="K57" s="4" t="s">
        <v>30</v>
      </c>
      <c r="L57" s="4">
        <v>648</v>
      </c>
      <c r="M57" s="4">
        <v>648</v>
      </c>
      <c r="N57" s="4" t="s">
        <v>297</v>
      </c>
      <c r="O57" s="4" t="s">
        <v>32</v>
      </c>
      <c r="P57" s="4" t="s">
        <v>33</v>
      </c>
      <c r="Q57" s="4">
        <v>0</v>
      </c>
      <c r="R57" s="7">
        <v>44731</v>
      </c>
      <c r="S57" s="6">
        <v>44736</v>
      </c>
      <c r="T57" s="4" t="s">
        <v>34</v>
      </c>
      <c r="U57" s="4">
        <v>648</v>
      </c>
      <c r="V57" s="4">
        <v>0</v>
      </c>
      <c r="W57" s="4">
        <v>0</v>
      </c>
      <c r="X57" s="4" t="s">
        <v>298</v>
      </c>
      <c r="Y57" s="4" t="s">
        <v>299</v>
      </c>
    </row>
    <row r="58" s="4" customFormat="1" spans="1:25">
      <c r="A58" s="4" t="s">
        <v>300</v>
      </c>
      <c r="B58" s="4" t="s">
        <v>26</v>
      </c>
      <c r="C58" s="4" t="s">
        <v>27</v>
      </c>
      <c r="D58" s="4" t="s">
        <v>213</v>
      </c>
      <c r="E58" s="4" t="s">
        <v>296</v>
      </c>
      <c r="F58" s="6">
        <v>44731</v>
      </c>
      <c r="G58" s="6">
        <v>44733</v>
      </c>
      <c r="H58" s="4">
        <v>1</v>
      </c>
      <c r="I58" s="4">
        <v>2</v>
      </c>
      <c r="J58" s="4">
        <v>2</v>
      </c>
      <c r="K58" s="4" t="s">
        <v>30</v>
      </c>
      <c r="L58" s="4">
        <v>1800</v>
      </c>
      <c r="M58" s="4">
        <v>1800</v>
      </c>
      <c r="N58" s="4" t="s">
        <v>301</v>
      </c>
      <c r="O58" s="4" t="s">
        <v>32</v>
      </c>
      <c r="P58" s="4" t="s">
        <v>33</v>
      </c>
      <c r="Q58" s="4">
        <v>0</v>
      </c>
      <c r="R58" s="7">
        <v>44731</v>
      </c>
      <c r="S58" s="6">
        <v>44736</v>
      </c>
      <c r="T58" s="4" t="s">
        <v>34</v>
      </c>
      <c r="U58" s="4">
        <v>1800</v>
      </c>
      <c r="V58" s="4">
        <v>0</v>
      </c>
      <c r="W58" s="4">
        <v>0</v>
      </c>
      <c r="X58" s="4" t="s">
        <v>302</v>
      </c>
      <c r="Y58" s="4" t="s">
        <v>303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44732</v>
      </c>
      <c r="G59" s="6">
        <v>44733</v>
      </c>
      <c r="H59" s="4">
        <v>1</v>
      </c>
      <c r="I59" s="4">
        <v>1</v>
      </c>
      <c r="J59" s="4">
        <v>1</v>
      </c>
      <c r="K59" s="4" t="s">
        <v>30</v>
      </c>
      <c r="L59" s="4">
        <v>2958</v>
      </c>
      <c r="M59" s="4">
        <v>2958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44732</v>
      </c>
      <c r="S59" s="6">
        <v>44736</v>
      </c>
      <c r="T59" s="4" t="s">
        <v>34</v>
      </c>
      <c r="U59" s="4">
        <v>2958</v>
      </c>
      <c r="V59" s="4">
        <v>0</v>
      </c>
      <c r="W59" s="4">
        <v>0</v>
      </c>
      <c r="X59" s="4" t="s">
        <v>308</v>
      </c>
      <c r="Y59" s="4" t="s">
        <v>309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311</v>
      </c>
      <c r="E60" s="4" t="s">
        <v>87</v>
      </c>
      <c r="F60" s="6">
        <v>44732</v>
      </c>
      <c r="G60" s="6">
        <v>44733</v>
      </c>
      <c r="H60" s="4">
        <v>1</v>
      </c>
      <c r="I60" s="4">
        <v>1</v>
      </c>
      <c r="J60" s="4">
        <v>1</v>
      </c>
      <c r="K60" s="4" t="s">
        <v>30</v>
      </c>
      <c r="L60" s="4">
        <v>426</v>
      </c>
      <c r="M60" s="4">
        <v>426</v>
      </c>
      <c r="N60" s="4" t="s">
        <v>312</v>
      </c>
      <c r="O60" s="4" t="s">
        <v>32</v>
      </c>
      <c r="P60" s="4" t="s">
        <v>33</v>
      </c>
      <c r="Q60" s="4">
        <v>0</v>
      </c>
      <c r="R60" s="7">
        <v>44732</v>
      </c>
      <c r="S60" s="6">
        <v>44736</v>
      </c>
      <c r="T60" s="4" t="s">
        <v>34</v>
      </c>
      <c r="U60" s="4">
        <v>426</v>
      </c>
      <c r="V60" s="4">
        <v>0</v>
      </c>
      <c r="W60" s="4">
        <v>0</v>
      </c>
      <c r="X60" s="4" t="s">
        <v>313</v>
      </c>
      <c r="Y60" s="4" t="s">
        <v>314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316</v>
      </c>
      <c r="E61" s="4" t="s">
        <v>317</v>
      </c>
      <c r="F61" s="6">
        <v>44732</v>
      </c>
      <c r="G61" s="6">
        <v>44733</v>
      </c>
      <c r="H61" s="4">
        <v>1</v>
      </c>
      <c r="I61" s="4">
        <v>1</v>
      </c>
      <c r="J61" s="4">
        <v>1</v>
      </c>
      <c r="K61" s="4" t="s">
        <v>30</v>
      </c>
      <c r="L61" s="4">
        <v>886</v>
      </c>
      <c r="M61" s="4">
        <v>886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44732</v>
      </c>
      <c r="S61" s="6">
        <v>44736</v>
      </c>
      <c r="T61" s="4" t="s">
        <v>34</v>
      </c>
      <c r="U61" s="4">
        <v>886</v>
      </c>
      <c r="V61" s="4">
        <v>0</v>
      </c>
      <c r="W61" s="4">
        <v>0</v>
      </c>
      <c r="X61" s="4" t="s">
        <v>319</v>
      </c>
      <c r="Y61" s="4" t="s">
        <v>320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322</v>
      </c>
      <c r="E62" s="4" t="s">
        <v>323</v>
      </c>
      <c r="F62" s="6">
        <v>44732</v>
      </c>
      <c r="G62" s="6">
        <v>44733</v>
      </c>
      <c r="H62" s="4">
        <v>1</v>
      </c>
      <c r="I62" s="4">
        <v>1</v>
      </c>
      <c r="J62" s="4">
        <v>1</v>
      </c>
      <c r="K62" s="4" t="s">
        <v>30</v>
      </c>
      <c r="L62" s="4">
        <v>661</v>
      </c>
      <c r="M62" s="4">
        <v>661</v>
      </c>
      <c r="N62" s="4" t="s">
        <v>324</v>
      </c>
      <c r="O62" s="4" t="s">
        <v>32</v>
      </c>
      <c r="P62" s="4" t="s">
        <v>33</v>
      </c>
      <c r="Q62" s="4">
        <v>0</v>
      </c>
      <c r="R62" s="7">
        <v>44732</v>
      </c>
      <c r="S62" s="6">
        <v>44736</v>
      </c>
      <c r="T62" s="4" t="s">
        <v>34</v>
      </c>
      <c r="U62" s="4">
        <v>661</v>
      </c>
      <c r="V62" s="4">
        <v>0</v>
      </c>
      <c r="W62" s="4">
        <v>0</v>
      </c>
      <c r="X62" s="4" t="s">
        <v>325</v>
      </c>
      <c r="Y62" s="4" t="s">
        <v>326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328</v>
      </c>
      <c r="E63" s="4" t="s">
        <v>329</v>
      </c>
      <c r="F63" s="6">
        <v>44732</v>
      </c>
      <c r="G63" s="6">
        <v>44733</v>
      </c>
      <c r="H63" s="4">
        <v>1</v>
      </c>
      <c r="I63" s="4">
        <v>1</v>
      </c>
      <c r="J63" s="4">
        <v>1</v>
      </c>
      <c r="K63" s="4" t="s">
        <v>30</v>
      </c>
      <c r="L63" s="4">
        <v>553</v>
      </c>
      <c r="M63" s="4">
        <v>553</v>
      </c>
      <c r="N63" s="4" t="s">
        <v>330</v>
      </c>
      <c r="O63" s="4" t="s">
        <v>32</v>
      </c>
      <c r="P63" s="4" t="s">
        <v>33</v>
      </c>
      <c r="Q63" s="4">
        <v>0</v>
      </c>
      <c r="R63" s="7">
        <v>44732</v>
      </c>
      <c r="S63" s="6">
        <v>44736</v>
      </c>
      <c r="T63" s="4" t="s">
        <v>34</v>
      </c>
      <c r="U63" s="4">
        <v>553</v>
      </c>
      <c r="V63" s="4">
        <v>0</v>
      </c>
      <c r="W63" s="4">
        <v>0</v>
      </c>
      <c r="X63" s="4" t="s">
        <v>331</v>
      </c>
      <c r="Y63" s="4" t="s">
        <v>332</v>
      </c>
    </row>
    <row r="64" s="4" customFormat="1" spans="1:25">
      <c r="A64" s="4" t="s">
        <v>333</v>
      </c>
      <c r="B64" s="4" t="s">
        <v>26</v>
      </c>
      <c r="C64" s="4" t="s">
        <v>27</v>
      </c>
      <c r="D64" s="4" t="s">
        <v>334</v>
      </c>
      <c r="E64" s="4" t="s">
        <v>335</v>
      </c>
      <c r="F64" s="6">
        <v>44732</v>
      </c>
      <c r="G64" s="6">
        <v>44733</v>
      </c>
      <c r="H64" s="4">
        <v>1</v>
      </c>
      <c r="I64" s="4">
        <v>1</v>
      </c>
      <c r="J64" s="4">
        <v>1</v>
      </c>
      <c r="K64" s="4" t="s">
        <v>30</v>
      </c>
      <c r="L64" s="4">
        <v>797</v>
      </c>
      <c r="M64" s="4">
        <v>797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44732</v>
      </c>
      <c r="S64" s="6">
        <v>44736</v>
      </c>
      <c r="T64" s="4" t="s">
        <v>34</v>
      </c>
      <c r="U64" s="4">
        <v>797</v>
      </c>
      <c r="V64" s="4">
        <v>0</v>
      </c>
      <c r="W64" s="4">
        <v>0</v>
      </c>
      <c r="X64" s="4" t="s">
        <v>337</v>
      </c>
      <c r="Y64" s="4" t="s">
        <v>338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86</v>
      </c>
      <c r="E65" s="4" t="s">
        <v>87</v>
      </c>
      <c r="F65" s="6">
        <v>44732</v>
      </c>
      <c r="G65" s="6">
        <v>44733</v>
      </c>
      <c r="H65" s="4">
        <v>1</v>
      </c>
      <c r="I65" s="4">
        <v>1</v>
      </c>
      <c r="J65" s="4">
        <v>1</v>
      </c>
      <c r="K65" s="4" t="s">
        <v>30</v>
      </c>
      <c r="L65" s="4">
        <v>186</v>
      </c>
      <c r="M65" s="4">
        <v>186</v>
      </c>
      <c r="N65" s="4" t="s">
        <v>340</v>
      </c>
      <c r="O65" s="4" t="s">
        <v>32</v>
      </c>
      <c r="P65" s="4" t="s">
        <v>33</v>
      </c>
      <c r="Q65" s="4">
        <v>0</v>
      </c>
      <c r="R65" s="7">
        <v>44732</v>
      </c>
      <c r="S65" s="6">
        <v>44736</v>
      </c>
      <c r="T65" s="4" t="s">
        <v>34</v>
      </c>
      <c r="U65" s="4">
        <v>186</v>
      </c>
      <c r="V65" s="4">
        <v>0</v>
      </c>
      <c r="W65" s="4">
        <v>0</v>
      </c>
      <c r="X65" s="4" t="s">
        <v>341</v>
      </c>
      <c r="Y65" s="4" t="s">
        <v>342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345</v>
      </c>
      <c r="F66" s="6">
        <v>44732</v>
      </c>
      <c r="G66" s="6">
        <v>44733</v>
      </c>
      <c r="H66" s="4">
        <v>1</v>
      </c>
      <c r="I66" s="4">
        <v>1</v>
      </c>
      <c r="J66" s="4">
        <v>1</v>
      </c>
      <c r="K66" s="4" t="s">
        <v>30</v>
      </c>
      <c r="L66" s="4">
        <v>228</v>
      </c>
      <c r="M66" s="4">
        <v>228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44732</v>
      </c>
      <c r="S66" s="6">
        <v>44736</v>
      </c>
      <c r="T66" s="4" t="s">
        <v>34</v>
      </c>
      <c r="U66" s="4">
        <v>228</v>
      </c>
      <c r="V66" s="4">
        <v>0</v>
      </c>
      <c r="W66" s="4">
        <v>0</v>
      </c>
      <c r="X66" s="4" t="s">
        <v>347</v>
      </c>
      <c r="Y66" s="4" t="s">
        <v>348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0"/>
  <sheetViews>
    <sheetView tabSelected="1" topLeftCell="A43" workbookViewId="0">
      <selection activeCell="A68" sqref="A68:A7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349</v>
      </c>
    </row>
    <row r="2" s="4" customFormat="1" spans="1:9">
      <c r="A2" s="5">
        <v>17915144157</v>
      </c>
      <c r="B2" s="6">
        <v>44732</v>
      </c>
      <c r="C2" s="6">
        <v>44733</v>
      </c>
      <c r="D2" s="4">
        <v>820</v>
      </c>
      <c r="E2" s="4" t="str">
        <f>VLOOKUP(A2,HOP!A:L,12,0)</f>
        <v>820.00</v>
      </c>
      <c r="F2" s="4" t="str">
        <f>VLOOKUP(A2,HOP!A:C,3,0)</f>
        <v>2545889</v>
      </c>
      <c r="G2" s="4">
        <f>D2-E2</f>
        <v>0</v>
      </c>
      <c r="H2" s="4" t="str">
        <f>$H$1&amp;F2</f>
        <v>，2545889</v>
      </c>
      <c r="I2" s="4" t="str">
        <f>VLOOKUP(A2,HOP!A:U,21,0)</f>
        <v>直采</v>
      </c>
    </row>
    <row r="3" s="4" customFormat="1" spans="1:9">
      <c r="A3" s="5">
        <v>17933230301</v>
      </c>
      <c r="B3" s="6">
        <v>44732</v>
      </c>
      <c r="C3" s="6">
        <v>44733</v>
      </c>
      <c r="D3" s="4">
        <v>1216</v>
      </c>
      <c r="E3" s="4" t="str">
        <f>VLOOKUP(A3,HOP!A:L,12,0)</f>
        <v>1216.00</v>
      </c>
      <c r="F3" s="4" t="str">
        <f>VLOOKUP(A3,HOP!A:C,3,0)</f>
        <v>2551264</v>
      </c>
      <c r="G3" s="4">
        <f t="shared" ref="G3:G34" si="0">D3-E3</f>
        <v>0</v>
      </c>
      <c r="H3" s="4" t="str">
        <f t="shared" ref="H3:H34" si="1">$H$1&amp;F3</f>
        <v>，2551264</v>
      </c>
      <c r="I3" s="4" t="str">
        <f>VLOOKUP(A3,HOP!A:U,21,0)</f>
        <v>直采</v>
      </c>
    </row>
    <row r="4" s="4" customFormat="1" spans="1:9">
      <c r="A4" s="5">
        <v>17935704163</v>
      </c>
      <c r="B4" s="6">
        <v>44732</v>
      </c>
      <c r="C4" s="6">
        <v>44733</v>
      </c>
      <c r="D4" s="4">
        <v>1526</v>
      </c>
      <c r="E4" s="4" t="str">
        <f>VLOOKUP(A4,HOP!A:L,12,0)</f>
        <v>1526.00</v>
      </c>
      <c r="F4" s="4" t="str">
        <f>VLOOKUP(A4,HOP!A:C,3,0)</f>
        <v>2551521</v>
      </c>
      <c r="G4" s="4">
        <f t="shared" si="0"/>
        <v>0</v>
      </c>
      <c r="H4" s="4" t="str">
        <f t="shared" si="1"/>
        <v>，2551521</v>
      </c>
      <c r="I4" s="4" t="str">
        <f>VLOOKUP(A4,HOP!A:U,21,0)</f>
        <v>直采</v>
      </c>
    </row>
    <row r="5" s="4" customFormat="1" spans="1:9">
      <c r="A5" s="5">
        <v>17981522698</v>
      </c>
      <c r="B5" s="6">
        <v>44730</v>
      </c>
      <c r="C5" s="6">
        <v>44733</v>
      </c>
      <c r="D5" s="4">
        <v>1218</v>
      </c>
      <c r="E5" s="4" t="str">
        <f>VLOOKUP(A5,HOP!A:L,12,0)</f>
        <v>1218.00</v>
      </c>
      <c r="F5" s="4" t="str">
        <f>VLOOKUP(A5,HOP!A:C,3,0)</f>
        <v>2561675</v>
      </c>
      <c r="G5" s="4">
        <f t="shared" si="0"/>
        <v>0</v>
      </c>
      <c r="H5" s="4" t="str">
        <f t="shared" si="1"/>
        <v>，2561675</v>
      </c>
      <c r="I5" s="4" t="str">
        <f>VLOOKUP(A5,HOP!A:U,21,0)</f>
        <v>直采</v>
      </c>
    </row>
    <row r="6" s="4" customFormat="1" spans="1:9">
      <c r="A6" s="5">
        <v>17999518674</v>
      </c>
      <c r="B6" s="6">
        <v>44729</v>
      </c>
      <c r="C6" s="6">
        <v>44733</v>
      </c>
      <c r="D6" s="4">
        <v>1600</v>
      </c>
      <c r="E6" s="4" t="str">
        <f>VLOOKUP(A6,HOP!A:L,12,0)</f>
        <v>1600.00</v>
      </c>
      <c r="F6" s="4" t="str">
        <f>VLOOKUP(A6,HOP!A:C,3,0)</f>
        <v>2564447</v>
      </c>
      <c r="G6" s="4">
        <f t="shared" si="0"/>
        <v>0</v>
      </c>
      <c r="H6" s="4" t="str">
        <f t="shared" si="1"/>
        <v>，2564447</v>
      </c>
      <c r="I6" s="4" t="str">
        <f>VLOOKUP(A6,HOP!A:U,21,0)</f>
        <v>直采</v>
      </c>
    </row>
    <row r="7" s="4" customFormat="1" spans="1:9">
      <c r="A7" s="5">
        <v>18031585830</v>
      </c>
      <c r="B7" s="6">
        <v>44730</v>
      </c>
      <c r="C7" s="6">
        <v>44733</v>
      </c>
      <c r="D7" s="4">
        <v>3405</v>
      </c>
      <c r="E7" s="4" t="str">
        <f>VLOOKUP(A7,HOP!A:L,12,0)</f>
        <v>3405.00</v>
      </c>
      <c r="F7" s="4" t="str">
        <f>VLOOKUP(A7,HOP!A:C,3,0)</f>
        <v>2571809</v>
      </c>
      <c r="G7" s="4">
        <f t="shared" si="0"/>
        <v>0</v>
      </c>
      <c r="H7" s="4" t="str">
        <f t="shared" si="1"/>
        <v>，2571809</v>
      </c>
      <c r="I7" s="4" t="str">
        <f>VLOOKUP(A7,HOP!A:U,21,0)</f>
        <v>直采</v>
      </c>
    </row>
    <row r="8" s="4" customFormat="1" spans="1:9">
      <c r="A8" s="5">
        <v>18035648182</v>
      </c>
      <c r="B8" s="6">
        <v>44726</v>
      </c>
      <c r="C8" s="6">
        <v>44733</v>
      </c>
      <c r="D8" s="4">
        <v>14770</v>
      </c>
      <c r="E8" s="4" t="str">
        <f>VLOOKUP(A8,HOP!A:L,12,0)</f>
        <v>14770.00</v>
      </c>
      <c r="F8" s="4" t="str">
        <f>VLOOKUP(A8,HOP!A:C,3,0)</f>
        <v>2572947</v>
      </c>
      <c r="G8" s="4">
        <f t="shared" si="0"/>
        <v>0</v>
      </c>
      <c r="H8" s="4" t="str">
        <f t="shared" si="1"/>
        <v>，2572947</v>
      </c>
      <c r="I8" s="4" t="str">
        <f>VLOOKUP(A8,HOP!A:U,21,0)</f>
        <v>直采</v>
      </c>
    </row>
    <row r="9" s="4" customFormat="1" spans="1:9">
      <c r="A9" s="5">
        <v>18035809052</v>
      </c>
      <c r="B9" s="6">
        <v>44731</v>
      </c>
      <c r="C9" s="6">
        <v>44733</v>
      </c>
      <c r="D9" s="4">
        <v>1970</v>
      </c>
      <c r="E9" s="4" t="str">
        <f>VLOOKUP(A9,HOP!A:L,12,0)</f>
        <v>1970.00</v>
      </c>
      <c r="F9" s="4" t="str">
        <f>VLOOKUP(A9,HOP!A:C,3,0)</f>
        <v>2573033</v>
      </c>
      <c r="G9" s="4">
        <f t="shared" si="0"/>
        <v>0</v>
      </c>
      <c r="H9" s="4" t="str">
        <f t="shared" si="1"/>
        <v>，2573033</v>
      </c>
      <c r="I9" s="4" t="str">
        <f>VLOOKUP(A9,HOP!A:U,21,0)</f>
        <v>直采</v>
      </c>
    </row>
    <row r="10" s="4" customFormat="1" spans="1:9">
      <c r="A10" s="5">
        <v>18049074835</v>
      </c>
      <c r="B10" s="6">
        <v>44731</v>
      </c>
      <c r="C10" s="6">
        <v>44733</v>
      </c>
      <c r="D10" s="4">
        <v>1450</v>
      </c>
      <c r="E10" s="4" t="str">
        <f>VLOOKUP(A10,HOP!A:L,12,0)</f>
        <v>1450.00</v>
      </c>
      <c r="F10" s="4" t="str">
        <f>VLOOKUP(A10,HOP!A:C,3,0)</f>
        <v>2575919</v>
      </c>
      <c r="G10" s="4">
        <f t="shared" si="0"/>
        <v>0</v>
      </c>
      <c r="H10" s="4" t="str">
        <f t="shared" si="1"/>
        <v>，2575919</v>
      </c>
      <c r="I10" s="4" t="str">
        <f>VLOOKUP(A10,HOP!A:U,21,0)</f>
        <v>直采</v>
      </c>
    </row>
    <row r="11" s="4" customFormat="1" spans="1:9">
      <c r="A11" s="5">
        <v>18068511568</v>
      </c>
      <c r="B11" s="6">
        <v>44730</v>
      </c>
      <c r="C11" s="6">
        <v>44733</v>
      </c>
      <c r="D11" s="4">
        <v>489</v>
      </c>
      <c r="E11" s="4" t="str">
        <f>VLOOKUP(A11,HOP!A:L,12,0)</f>
        <v>489.00</v>
      </c>
      <c r="F11" s="4" t="str">
        <f>VLOOKUP(A11,HOP!A:C,3,0)</f>
        <v>2580023</v>
      </c>
      <c r="G11" s="4">
        <f t="shared" si="0"/>
        <v>0</v>
      </c>
      <c r="H11" s="4" t="str">
        <f t="shared" si="1"/>
        <v>，2580023</v>
      </c>
      <c r="I11" s="4" t="str">
        <f>VLOOKUP(A11,HOP!A:U,21,0)</f>
        <v>直采</v>
      </c>
    </row>
    <row r="12" s="4" customFormat="1" spans="1:9">
      <c r="A12" s="5">
        <v>18077457051</v>
      </c>
      <c r="B12" s="6">
        <v>44730</v>
      </c>
      <c r="C12" s="6">
        <v>44733</v>
      </c>
      <c r="D12" s="4">
        <v>2082</v>
      </c>
      <c r="E12" s="4" t="str">
        <f>VLOOKUP(A12,HOP!A:L,12,0)</f>
        <v>2082.00</v>
      </c>
      <c r="F12" s="4" t="str">
        <f>VLOOKUP(A12,HOP!A:C,3,0)</f>
        <v>2582212</v>
      </c>
      <c r="G12" s="4">
        <f t="shared" si="0"/>
        <v>0</v>
      </c>
      <c r="H12" s="4" t="str">
        <f t="shared" si="1"/>
        <v>，2582212</v>
      </c>
      <c r="I12" s="4" t="str">
        <f>VLOOKUP(A12,HOP!A:U,21,0)</f>
        <v>直采</v>
      </c>
    </row>
    <row r="13" s="4" customFormat="1" spans="1:9">
      <c r="A13" s="5">
        <v>18080484012</v>
      </c>
      <c r="B13" s="6">
        <v>44731</v>
      </c>
      <c r="C13" s="6">
        <v>44733</v>
      </c>
      <c r="D13" s="4">
        <v>1786</v>
      </c>
      <c r="E13" s="4" t="str">
        <f>VLOOKUP(A13,HOP!A:L,12,0)</f>
        <v>1786.00</v>
      </c>
      <c r="F13" s="4" t="str">
        <f>VLOOKUP(A13,HOP!A:C,3,0)</f>
        <v>2582663</v>
      </c>
      <c r="G13" s="4">
        <f t="shared" si="0"/>
        <v>0</v>
      </c>
      <c r="H13" s="4" t="str">
        <f t="shared" si="1"/>
        <v>，2582663</v>
      </c>
      <c r="I13" s="4" t="str">
        <f>VLOOKUP(A13,HOP!A:U,21,0)</f>
        <v>直采</v>
      </c>
    </row>
    <row r="14" s="4" customFormat="1" spans="1:9">
      <c r="A14" s="5">
        <v>18084923236</v>
      </c>
      <c r="B14" s="6">
        <v>44725</v>
      </c>
      <c r="C14" s="6">
        <v>44733</v>
      </c>
      <c r="D14" s="4">
        <v>4080</v>
      </c>
      <c r="E14" s="4" t="str">
        <f>VLOOKUP(A14,HOP!A:L,12,0)</f>
        <v>4080.00</v>
      </c>
      <c r="F14" s="4" t="str">
        <f>VLOOKUP(A14,HOP!A:C,3,0)</f>
        <v>2583963</v>
      </c>
      <c r="G14" s="4">
        <f t="shared" si="0"/>
        <v>0</v>
      </c>
      <c r="H14" s="4" t="str">
        <f t="shared" si="1"/>
        <v>，2583963</v>
      </c>
      <c r="I14" s="4" t="str">
        <f>VLOOKUP(A14,HOP!A:U,21,0)</f>
        <v>直采</v>
      </c>
    </row>
    <row r="15" s="4" customFormat="1" hidden="1" spans="1:9">
      <c r="A15" s="5">
        <v>18087111368</v>
      </c>
      <c r="B15" s="6">
        <v>44730</v>
      </c>
      <c r="C15" s="6">
        <v>44733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18088440149</v>
      </c>
      <c r="B16" s="6">
        <v>44727</v>
      </c>
      <c r="C16" s="6">
        <v>44733</v>
      </c>
      <c r="D16" s="4">
        <v>2766</v>
      </c>
      <c r="E16" s="4" t="str">
        <f>VLOOKUP(A16,HOP!A:L,12,0)</f>
        <v>2766.00</v>
      </c>
      <c r="F16" s="4" t="str">
        <f>VLOOKUP(A16,HOP!A:C,3,0)</f>
        <v>2584877</v>
      </c>
      <c r="G16" s="4">
        <f t="shared" si="0"/>
        <v>0</v>
      </c>
      <c r="H16" s="4" t="str">
        <f t="shared" si="1"/>
        <v>，2584877</v>
      </c>
      <c r="I16" s="4" t="str">
        <f>VLOOKUP(A16,HOP!A:U,21,0)</f>
        <v>直采</v>
      </c>
    </row>
    <row r="17" s="4" customFormat="1" spans="1:9">
      <c r="A17" s="5">
        <v>18089190984</v>
      </c>
      <c r="B17" s="6">
        <v>44728</v>
      </c>
      <c r="C17" s="6">
        <v>44733</v>
      </c>
      <c r="D17" s="4">
        <v>9625</v>
      </c>
      <c r="E17" s="4" t="str">
        <f>VLOOKUP(A17,HOP!A:L,12,0)</f>
        <v>9625.00</v>
      </c>
      <c r="F17" s="4" t="str">
        <f>VLOOKUP(A17,HOP!A:C,3,0)</f>
        <v>2585144</v>
      </c>
      <c r="G17" s="4">
        <f t="shared" si="0"/>
        <v>0</v>
      </c>
      <c r="H17" s="4" t="str">
        <f t="shared" si="1"/>
        <v>，2585144</v>
      </c>
      <c r="I17" s="4" t="str">
        <f>VLOOKUP(A17,HOP!A:U,21,0)</f>
        <v>直采</v>
      </c>
    </row>
    <row r="18" s="4" customFormat="1" spans="1:9">
      <c r="A18" s="5">
        <v>18102538951</v>
      </c>
      <c r="B18" s="6">
        <v>44731</v>
      </c>
      <c r="C18" s="6">
        <v>44733</v>
      </c>
      <c r="D18" s="4">
        <v>3040</v>
      </c>
      <c r="E18" s="4" t="str">
        <f>VLOOKUP(A18,HOP!A:L,12,0)</f>
        <v>3040.00</v>
      </c>
      <c r="F18" s="4" t="str">
        <f>VLOOKUP(A18,HOP!A:C,3,0)</f>
        <v>2587643</v>
      </c>
      <c r="G18" s="4">
        <f t="shared" si="0"/>
        <v>0</v>
      </c>
      <c r="H18" s="4" t="str">
        <f t="shared" si="1"/>
        <v>，2587643</v>
      </c>
      <c r="I18" s="4" t="str">
        <f>VLOOKUP(A18,HOP!A:U,21,0)</f>
        <v>直采</v>
      </c>
    </row>
    <row r="19" s="4" customFormat="1" spans="1:9">
      <c r="A19" s="5">
        <v>18106836207</v>
      </c>
      <c r="B19" s="6">
        <v>44728</v>
      </c>
      <c r="C19" s="6">
        <v>44733</v>
      </c>
      <c r="D19" s="4">
        <v>3185</v>
      </c>
      <c r="E19" s="4" t="str">
        <f>VLOOKUP(A19,HOP!A:L,12,0)</f>
        <v>3185.00</v>
      </c>
      <c r="F19" s="4" t="str">
        <f>VLOOKUP(A19,HOP!A:C,3,0)</f>
        <v>2588322</v>
      </c>
      <c r="G19" s="4">
        <f t="shared" si="0"/>
        <v>0</v>
      </c>
      <c r="H19" s="4" t="str">
        <f t="shared" si="1"/>
        <v>，2588322</v>
      </c>
      <c r="I19" s="4" t="str">
        <f>VLOOKUP(A19,HOP!A:U,21,0)</f>
        <v>直采</v>
      </c>
    </row>
    <row r="20" s="4" customFormat="1" spans="1:9">
      <c r="A20" s="5">
        <v>18113047618</v>
      </c>
      <c r="B20" s="6">
        <v>44727</v>
      </c>
      <c r="C20" s="6">
        <v>44733</v>
      </c>
      <c r="D20" s="4">
        <v>4439</v>
      </c>
      <c r="E20" s="4" t="str">
        <f>VLOOKUP(A20,HOP!A:L,12,0)</f>
        <v>4439.00</v>
      </c>
      <c r="F20" s="4" t="str">
        <f>VLOOKUP(A20,HOP!A:C,3,0)</f>
        <v>2589318</v>
      </c>
      <c r="G20" s="4">
        <f t="shared" si="0"/>
        <v>0</v>
      </c>
      <c r="H20" s="4" t="str">
        <f t="shared" si="1"/>
        <v>，2589318</v>
      </c>
      <c r="I20" s="4" t="str">
        <f>VLOOKUP(A20,HOP!A:U,21,0)</f>
        <v>直采</v>
      </c>
    </row>
    <row r="21" s="4" customFormat="1" spans="1:9">
      <c r="A21" s="5">
        <v>18118305056</v>
      </c>
      <c r="B21" s="6">
        <v>44732</v>
      </c>
      <c r="C21" s="6">
        <v>44733</v>
      </c>
      <c r="D21" s="4">
        <v>3947</v>
      </c>
      <c r="E21" s="4" t="str">
        <f>VLOOKUP(A21,HOP!A:L,12,0)</f>
        <v>3947.00</v>
      </c>
      <c r="F21" s="4" t="str">
        <f>VLOOKUP(A21,HOP!A:C,3,0)</f>
        <v>2590221</v>
      </c>
      <c r="G21" s="4">
        <f t="shared" si="0"/>
        <v>0</v>
      </c>
      <c r="H21" s="4" t="str">
        <f t="shared" si="1"/>
        <v>，2590221</v>
      </c>
      <c r="I21" s="4" t="str">
        <f>VLOOKUP(A21,HOP!A:U,21,0)</f>
        <v>直采</v>
      </c>
    </row>
    <row r="22" s="4" customFormat="1" spans="1:9">
      <c r="A22" s="5">
        <v>18118471161</v>
      </c>
      <c r="B22" s="6">
        <v>44732</v>
      </c>
      <c r="C22" s="6">
        <v>44733</v>
      </c>
      <c r="D22" s="4">
        <v>1916</v>
      </c>
      <c r="E22" s="4" t="str">
        <f>VLOOKUP(A22,HOP!A:L,12,0)</f>
        <v>1916.00</v>
      </c>
      <c r="F22" s="4" t="str">
        <f>VLOOKUP(A22,HOP!A:C,3,0)</f>
        <v>2590247</v>
      </c>
      <c r="G22" s="4">
        <f t="shared" si="0"/>
        <v>0</v>
      </c>
      <c r="H22" s="4" t="str">
        <f t="shared" si="1"/>
        <v>，2590247</v>
      </c>
      <c r="I22" s="4" t="str">
        <f>VLOOKUP(A22,HOP!A:U,21,0)</f>
        <v>直采</v>
      </c>
    </row>
    <row r="23" s="4" customFormat="1" spans="1:9">
      <c r="A23" s="5">
        <v>18118564942</v>
      </c>
      <c r="B23" s="6">
        <v>44728</v>
      </c>
      <c r="C23" s="6">
        <v>44733</v>
      </c>
      <c r="D23" s="4">
        <v>3835</v>
      </c>
      <c r="E23" s="4" t="str">
        <f>VLOOKUP(A23,HOP!A:L,12,0)</f>
        <v>3835.00</v>
      </c>
      <c r="F23" s="4" t="str">
        <f>VLOOKUP(A23,HOP!A:C,3,0)</f>
        <v>2590263</v>
      </c>
      <c r="G23" s="4">
        <f t="shared" si="0"/>
        <v>0</v>
      </c>
      <c r="H23" s="4" t="str">
        <f t="shared" si="1"/>
        <v>，2590263</v>
      </c>
      <c r="I23" s="4" t="str">
        <f>VLOOKUP(A23,HOP!A:U,21,0)</f>
        <v>直采</v>
      </c>
    </row>
    <row r="24" s="4" customFormat="1" hidden="1" spans="1:9">
      <c r="A24" s="5">
        <v>18119653708</v>
      </c>
      <c r="B24" s="6">
        <v>44732</v>
      </c>
      <c r="C24" s="6">
        <v>44733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18123095754</v>
      </c>
      <c r="B25" s="6">
        <v>44732</v>
      </c>
      <c r="C25" s="6">
        <v>44733</v>
      </c>
      <c r="D25" s="4">
        <v>910</v>
      </c>
      <c r="E25" s="4" t="str">
        <f>VLOOKUP(A25,HOP!A:L,12,0)</f>
        <v>910.00</v>
      </c>
      <c r="F25" s="4" t="str">
        <f>VLOOKUP(A25,HOP!A:C,3,0)</f>
        <v>2591247</v>
      </c>
      <c r="G25" s="4">
        <f t="shared" si="0"/>
        <v>0</v>
      </c>
      <c r="H25" s="4" t="str">
        <f t="shared" si="1"/>
        <v>，2591247</v>
      </c>
      <c r="I25" s="4" t="str">
        <f>VLOOKUP(A25,HOP!A:U,21,0)</f>
        <v>直采</v>
      </c>
    </row>
    <row r="26" s="4" customFormat="1" spans="1:9">
      <c r="A26" s="5">
        <v>18125514488</v>
      </c>
      <c r="B26" s="6">
        <v>44729</v>
      </c>
      <c r="C26" s="6">
        <v>44733</v>
      </c>
      <c r="D26" s="4">
        <v>1100</v>
      </c>
      <c r="E26" s="4" t="str">
        <f>VLOOKUP(A26,HOP!A:L,12,0)</f>
        <v>1100.00</v>
      </c>
      <c r="F26" s="4" t="str">
        <f>VLOOKUP(A26,HOP!A:C,3,0)</f>
        <v>2591801</v>
      </c>
      <c r="G26" s="4">
        <f t="shared" si="0"/>
        <v>0</v>
      </c>
      <c r="H26" s="4" t="str">
        <f t="shared" si="1"/>
        <v>，2591801</v>
      </c>
      <c r="I26" s="4" t="str">
        <f>VLOOKUP(A26,HOP!A:U,21,0)</f>
        <v>直采</v>
      </c>
    </row>
    <row r="27" s="4" customFormat="1" spans="1:9">
      <c r="A27" s="5">
        <v>18129072255</v>
      </c>
      <c r="B27" s="6">
        <v>44732</v>
      </c>
      <c r="C27" s="6">
        <v>44733</v>
      </c>
      <c r="D27" s="4">
        <v>293</v>
      </c>
      <c r="E27" s="4" t="str">
        <f>VLOOKUP(A27,HOP!A:L,12,0)</f>
        <v>293.00</v>
      </c>
      <c r="F27" s="4" t="str">
        <f>VLOOKUP(A27,HOP!A:C,3,0)</f>
        <v>2592676</v>
      </c>
      <c r="G27" s="4">
        <f t="shared" si="0"/>
        <v>0</v>
      </c>
      <c r="H27" s="4" t="str">
        <f t="shared" si="1"/>
        <v>，2592676</v>
      </c>
      <c r="I27" s="4" t="str">
        <f>VLOOKUP(A27,HOP!A:U,21,0)</f>
        <v>直采</v>
      </c>
    </row>
    <row r="28" s="4" customFormat="1" spans="1:9">
      <c r="A28" s="5">
        <v>18129205369</v>
      </c>
      <c r="B28" s="6">
        <v>44732</v>
      </c>
      <c r="C28" s="6">
        <v>44733</v>
      </c>
      <c r="D28" s="4">
        <v>344</v>
      </c>
      <c r="E28" s="4" t="str">
        <f>VLOOKUP(A28,HOP!A:L,12,0)</f>
        <v>344.00</v>
      </c>
      <c r="F28" s="4" t="str">
        <f>VLOOKUP(A28,HOP!A:C,3,0)</f>
        <v>2592712</v>
      </c>
      <c r="G28" s="4">
        <f t="shared" si="0"/>
        <v>0</v>
      </c>
      <c r="H28" s="4" t="str">
        <f t="shared" si="1"/>
        <v>，2592712</v>
      </c>
      <c r="I28" s="4" t="str">
        <f>VLOOKUP(A28,HOP!A:U,21,0)</f>
        <v>直采</v>
      </c>
    </row>
    <row r="29" s="4" customFormat="1" spans="1:9">
      <c r="A29" s="5">
        <v>18131818996</v>
      </c>
      <c r="B29" s="6">
        <v>44731</v>
      </c>
      <c r="C29" s="6">
        <v>44733</v>
      </c>
      <c r="D29" s="4">
        <v>1450</v>
      </c>
      <c r="E29" s="4" t="str">
        <f>VLOOKUP(A29,HOP!A:L,12,0)</f>
        <v>1450.00</v>
      </c>
      <c r="F29" s="4" t="str">
        <f>VLOOKUP(A29,HOP!A:C,3,0)</f>
        <v>2593020</v>
      </c>
      <c r="G29" s="4">
        <f t="shared" si="0"/>
        <v>0</v>
      </c>
      <c r="H29" s="4" t="str">
        <f t="shared" si="1"/>
        <v>，2593020</v>
      </c>
      <c r="I29" s="4" t="str">
        <f>VLOOKUP(A29,HOP!A:U,21,0)</f>
        <v>直采</v>
      </c>
    </row>
    <row r="30" s="4" customFormat="1" spans="1:9">
      <c r="A30" s="5">
        <v>18132012524</v>
      </c>
      <c r="B30" s="6">
        <v>44730</v>
      </c>
      <c r="C30" s="6">
        <v>44733</v>
      </c>
      <c r="D30" s="4">
        <v>1680</v>
      </c>
      <c r="E30" s="4" t="str">
        <f>VLOOKUP(A30,HOP!A:L,12,0)</f>
        <v>1680.00</v>
      </c>
      <c r="F30" s="4" t="str">
        <f>VLOOKUP(A30,HOP!A:C,3,0)</f>
        <v>2593042</v>
      </c>
      <c r="G30" s="4">
        <f t="shared" si="0"/>
        <v>0</v>
      </c>
      <c r="H30" s="4" t="str">
        <f t="shared" si="1"/>
        <v>，2593042</v>
      </c>
      <c r="I30" s="4" t="str">
        <f>VLOOKUP(A30,HOP!A:U,21,0)</f>
        <v>直采</v>
      </c>
    </row>
    <row r="31" s="4" customFormat="1" hidden="1" spans="1:9">
      <c r="A31" s="5">
        <v>18132361296</v>
      </c>
      <c r="B31" s="6">
        <v>44729</v>
      </c>
      <c r="C31" s="6">
        <v>44733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18133018924</v>
      </c>
      <c r="B32" s="6">
        <v>44729</v>
      </c>
      <c r="C32" s="6">
        <v>44733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18133570882</v>
      </c>
      <c r="B33" s="6">
        <v>44730</v>
      </c>
      <c r="C33" s="6">
        <v>44733</v>
      </c>
      <c r="D33" s="4">
        <v>4740</v>
      </c>
      <c r="E33" s="4" t="str">
        <f>VLOOKUP(A33,HOP!A:L,12,0)</f>
        <v>4740.00</v>
      </c>
      <c r="F33" s="4" t="str">
        <f>VLOOKUP(A33,HOP!A:C,3,0)</f>
        <v>2593369</v>
      </c>
      <c r="G33" s="4">
        <f t="shared" si="0"/>
        <v>0</v>
      </c>
      <c r="H33" s="4" t="str">
        <f t="shared" si="1"/>
        <v>，2593369</v>
      </c>
      <c r="I33" s="4" t="str">
        <f>VLOOKUP(A33,HOP!A:U,21,0)</f>
        <v>直采</v>
      </c>
    </row>
    <row r="34" s="4" customFormat="1" spans="1:9">
      <c r="A34" s="5">
        <v>18140535172</v>
      </c>
      <c r="B34" s="6">
        <v>44730</v>
      </c>
      <c r="C34" s="6">
        <v>44733</v>
      </c>
      <c r="D34" s="4">
        <v>1341</v>
      </c>
      <c r="E34" s="4" t="str">
        <f>VLOOKUP(A34,HOP!A:L,12,0)</f>
        <v>1341.00</v>
      </c>
      <c r="F34" s="4" t="str">
        <f>VLOOKUP(A34,HOP!A:C,3,0)</f>
        <v>2594115</v>
      </c>
      <c r="G34" s="4">
        <f t="shared" si="0"/>
        <v>0</v>
      </c>
      <c r="H34" s="4" t="str">
        <f t="shared" si="1"/>
        <v>，2594115</v>
      </c>
      <c r="I34" s="4" t="str">
        <f>VLOOKUP(A34,HOP!A:U,21,0)</f>
        <v>直采</v>
      </c>
    </row>
    <row r="35" s="4" customFormat="1" spans="1:9">
      <c r="A35" s="5">
        <v>18141619410</v>
      </c>
      <c r="B35" s="6">
        <v>44731</v>
      </c>
      <c r="C35" s="6">
        <v>44733</v>
      </c>
      <c r="D35" s="4">
        <v>1440</v>
      </c>
      <c r="E35" s="4" t="str">
        <f>VLOOKUP(A35,HOP!A:L,12,0)</f>
        <v>1440.00</v>
      </c>
      <c r="F35" s="4" t="str">
        <f>VLOOKUP(A35,HOP!A:C,3,0)</f>
        <v>2594382</v>
      </c>
      <c r="G35" s="4">
        <f t="shared" ref="G35:G60" si="2">D35-E35</f>
        <v>0</v>
      </c>
      <c r="H35" s="4" t="str">
        <f t="shared" ref="H35:H60" si="3">$H$1&amp;F35</f>
        <v>，2594382</v>
      </c>
      <c r="I35" s="4" t="str">
        <f>VLOOKUP(A35,HOP!A:U,21,0)</f>
        <v>直采</v>
      </c>
    </row>
    <row r="36" s="4" customFormat="1" hidden="1" spans="1:9">
      <c r="A36" s="5">
        <v>18142868064</v>
      </c>
      <c r="B36" s="6">
        <v>44731</v>
      </c>
      <c r="C36" s="6">
        <v>44733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spans="1:9">
      <c r="A37" s="5">
        <v>18145237825</v>
      </c>
      <c r="B37" s="6">
        <v>44731</v>
      </c>
      <c r="C37" s="6">
        <v>44733</v>
      </c>
      <c r="D37" s="4">
        <v>1342</v>
      </c>
      <c r="E37" s="4" t="str">
        <f>VLOOKUP(A37,HOP!A:L,12,0)</f>
        <v>1342.00</v>
      </c>
      <c r="F37" s="4" t="str">
        <f>VLOOKUP(A37,HOP!A:C,3,0)</f>
        <v>2594809</v>
      </c>
      <c r="G37" s="4">
        <f t="shared" si="2"/>
        <v>0</v>
      </c>
      <c r="H37" s="4" t="str">
        <f t="shared" si="3"/>
        <v>，2594809</v>
      </c>
      <c r="I37" s="4" t="str">
        <f>VLOOKUP(A37,HOP!A:U,21,0)</f>
        <v>直采</v>
      </c>
    </row>
    <row r="38" s="4" customFormat="1" spans="1:9">
      <c r="A38" s="5">
        <v>18146011258</v>
      </c>
      <c r="B38" s="6">
        <v>44730</v>
      </c>
      <c r="C38" s="6">
        <v>44733</v>
      </c>
      <c r="D38" s="4">
        <v>1881</v>
      </c>
      <c r="E38" s="4" t="str">
        <f>VLOOKUP(A38,HOP!A:L,12,0)</f>
        <v>1881.00</v>
      </c>
      <c r="F38" s="4" t="str">
        <f>VLOOKUP(A38,HOP!A:C,3,0)</f>
        <v>2595099</v>
      </c>
      <c r="G38" s="4">
        <f t="shared" si="2"/>
        <v>0</v>
      </c>
      <c r="H38" s="4" t="str">
        <f t="shared" si="3"/>
        <v>，2595099</v>
      </c>
      <c r="I38" s="4" t="str">
        <f>VLOOKUP(A38,HOP!A:U,21,0)</f>
        <v>直采</v>
      </c>
    </row>
    <row r="39" s="4" customFormat="1" spans="1:9">
      <c r="A39" s="5">
        <v>18146419879</v>
      </c>
      <c r="B39" s="6">
        <v>44732</v>
      </c>
      <c r="C39" s="6">
        <v>44733</v>
      </c>
      <c r="D39" s="4">
        <v>655</v>
      </c>
      <c r="E39" s="4" t="str">
        <f>VLOOKUP(A39,HOP!A:L,12,0)</f>
        <v>655.00</v>
      </c>
      <c r="F39" s="4" t="str">
        <f>VLOOKUP(A39,HOP!A:C,3,0)</f>
        <v>2595215</v>
      </c>
      <c r="G39" s="4">
        <f t="shared" si="2"/>
        <v>0</v>
      </c>
      <c r="H39" s="4" t="str">
        <f t="shared" si="3"/>
        <v>，2595215</v>
      </c>
      <c r="I39" s="4" t="str">
        <f>VLOOKUP(A39,HOP!A:U,21,0)</f>
        <v>直采</v>
      </c>
    </row>
    <row r="40" s="4" customFormat="1" spans="1:9">
      <c r="A40" s="5">
        <v>18146684365</v>
      </c>
      <c r="B40" s="6">
        <v>44731</v>
      </c>
      <c r="C40" s="6">
        <v>44733</v>
      </c>
      <c r="D40" s="4">
        <v>1408</v>
      </c>
      <c r="E40" s="4" t="str">
        <f>VLOOKUP(A40,HOP!A:L,12,0)</f>
        <v>1408.00</v>
      </c>
      <c r="F40" s="4" t="str">
        <f>VLOOKUP(A40,HOP!A:C,3,0)</f>
        <v>2595278</v>
      </c>
      <c r="G40" s="4">
        <f t="shared" si="2"/>
        <v>0</v>
      </c>
      <c r="H40" s="4" t="str">
        <f t="shared" si="3"/>
        <v>，2595278</v>
      </c>
      <c r="I40" s="4" t="str">
        <f>VLOOKUP(A40,HOP!A:U,21,0)</f>
        <v>直采</v>
      </c>
    </row>
    <row r="41" s="4" customFormat="1" spans="1:9">
      <c r="A41" s="5">
        <v>18148903167</v>
      </c>
      <c r="B41" s="6">
        <v>44731</v>
      </c>
      <c r="C41" s="6">
        <v>44733</v>
      </c>
      <c r="D41" s="4">
        <v>968</v>
      </c>
      <c r="E41" s="4" t="str">
        <f>VLOOKUP(A41,HOP!A:L,12,0)</f>
        <v>968.00</v>
      </c>
      <c r="F41" s="4" t="str">
        <f>VLOOKUP(A41,HOP!A:C,3,0)</f>
        <v>2595503</v>
      </c>
      <c r="G41" s="4">
        <f t="shared" si="2"/>
        <v>0</v>
      </c>
      <c r="H41" s="4" t="str">
        <f t="shared" si="3"/>
        <v>，2595503</v>
      </c>
      <c r="I41" s="4" t="str">
        <f>VLOOKUP(A41,HOP!A:U,21,0)</f>
        <v>直采</v>
      </c>
    </row>
    <row r="42" s="4" customFormat="1" spans="1:9">
      <c r="A42" s="5">
        <v>18149956666</v>
      </c>
      <c r="B42" s="6">
        <v>44731</v>
      </c>
      <c r="C42" s="6">
        <v>44733</v>
      </c>
      <c r="D42" s="4">
        <v>1440</v>
      </c>
      <c r="E42" s="4" t="str">
        <f>VLOOKUP(A42,HOP!A:L,12,0)</f>
        <v>1440.00</v>
      </c>
      <c r="F42" s="4" t="str">
        <f>VLOOKUP(A42,HOP!A:C,3,0)</f>
        <v>2595737</v>
      </c>
      <c r="G42" s="4">
        <f t="shared" si="2"/>
        <v>0</v>
      </c>
      <c r="H42" s="4" t="str">
        <f t="shared" si="3"/>
        <v>，2595737</v>
      </c>
      <c r="I42" s="4" t="str">
        <f>VLOOKUP(A42,HOP!A:U,21,0)</f>
        <v>直采</v>
      </c>
    </row>
    <row r="43" s="4" customFormat="1" spans="1:9">
      <c r="A43" s="5">
        <v>18149962399</v>
      </c>
      <c r="B43" s="6">
        <v>44731</v>
      </c>
      <c r="C43" s="6">
        <v>44733</v>
      </c>
      <c r="D43" s="4">
        <v>1562</v>
      </c>
      <c r="E43" s="4" t="str">
        <f>VLOOKUP(A43,HOP!A:L,12,0)</f>
        <v>1562.00</v>
      </c>
      <c r="F43" s="4" t="str">
        <f>VLOOKUP(A43,HOP!A:C,3,0)</f>
        <v>2595738</v>
      </c>
      <c r="G43" s="4">
        <f t="shared" si="2"/>
        <v>0</v>
      </c>
      <c r="H43" s="4" t="str">
        <f t="shared" si="3"/>
        <v>，2595738</v>
      </c>
      <c r="I43" s="4" t="str">
        <f>VLOOKUP(A43,HOP!A:U,21,0)</f>
        <v>直采</v>
      </c>
    </row>
    <row r="44" s="4" customFormat="1" spans="1:9">
      <c r="A44" s="5">
        <v>18150051556</v>
      </c>
      <c r="B44" s="6">
        <v>44732</v>
      </c>
      <c r="C44" s="6">
        <v>44733</v>
      </c>
      <c r="D44" s="4">
        <v>350</v>
      </c>
      <c r="E44" s="4" t="str">
        <f>VLOOKUP(A44,HOP!A:L,12,0)</f>
        <v>350.00</v>
      </c>
      <c r="F44" s="4" t="str">
        <f>VLOOKUP(A44,HOP!A:C,3,0)</f>
        <v>2595768</v>
      </c>
      <c r="G44" s="4">
        <f t="shared" si="2"/>
        <v>0</v>
      </c>
      <c r="H44" s="4" t="str">
        <f t="shared" si="3"/>
        <v>，2595768</v>
      </c>
      <c r="I44" s="4" t="str">
        <f>VLOOKUP(A44,HOP!A:U,21,0)</f>
        <v>直采</v>
      </c>
    </row>
    <row r="45" s="4" customFormat="1" spans="1:9">
      <c r="A45" s="5">
        <v>18150833491</v>
      </c>
      <c r="B45" s="6">
        <v>44731</v>
      </c>
      <c r="C45" s="6">
        <v>44733</v>
      </c>
      <c r="D45" s="4">
        <v>1432</v>
      </c>
      <c r="E45" s="4" t="str">
        <f>VLOOKUP(A45,HOP!A:L,12,0)</f>
        <v>1432.00</v>
      </c>
      <c r="F45" s="4" t="str">
        <f>VLOOKUP(A45,HOP!A:C,3,0)</f>
        <v>2595928</v>
      </c>
      <c r="G45" s="4">
        <f t="shared" si="2"/>
        <v>0</v>
      </c>
      <c r="H45" s="4" t="str">
        <f t="shared" si="3"/>
        <v>，2595928</v>
      </c>
      <c r="I45" s="4" t="str">
        <f>VLOOKUP(A45,HOP!A:U,21,0)</f>
        <v>直采</v>
      </c>
    </row>
    <row r="46" s="4" customFormat="1" spans="1:9">
      <c r="A46" s="5">
        <v>18151052824</v>
      </c>
      <c r="B46" s="6">
        <v>44732</v>
      </c>
      <c r="C46" s="6">
        <v>44733</v>
      </c>
      <c r="D46" s="4">
        <v>264</v>
      </c>
      <c r="E46" s="4" t="str">
        <f>VLOOKUP(A46,HOP!A:L,12,0)</f>
        <v>264.00</v>
      </c>
      <c r="F46" s="4" t="str">
        <f>VLOOKUP(A46,HOP!A:C,3,0)</f>
        <v>2595973</v>
      </c>
      <c r="G46" s="4">
        <f t="shared" si="2"/>
        <v>0</v>
      </c>
      <c r="H46" s="4" t="str">
        <f t="shared" si="3"/>
        <v>，2595973</v>
      </c>
      <c r="I46" s="4" t="str">
        <f>VLOOKUP(A46,HOP!A:U,21,0)</f>
        <v>直采</v>
      </c>
    </row>
    <row r="47" s="4" customFormat="1" spans="1:9">
      <c r="A47" s="5">
        <v>18151360350</v>
      </c>
      <c r="B47" s="6">
        <v>44732</v>
      </c>
      <c r="C47" s="6">
        <v>44733</v>
      </c>
      <c r="D47" s="4">
        <v>1000</v>
      </c>
      <c r="E47" s="4" t="str">
        <f>VLOOKUP(A47,HOP!A:L,12,0)</f>
        <v>1000.00</v>
      </c>
      <c r="F47" s="4" t="str">
        <f>VLOOKUP(A47,HOP!A:C,3,0)</f>
        <v>2596051</v>
      </c>
      <c r="G47" s="4">
        <f t="shared" si="2"/>
        <v>0</v>
      </c>
      <c r="H47" s="4" t="str">
        <f t="shared" si="3"/>
        <v>，2596051</v>
      </c>
      <c r="I47" s="4" t="str">
        <f>VLOOKUP(A47,HOP!A:U,21,0)</f>
        <v>直采</v>
      </c>
    </row>
    <row r="48" s="4" customFormat="1" hidden="1" spans="1:9">
      <c r="A48" s="5">
        <v>18151695902</v>
      </c>
      <c r="B48" s="6">
        <v>44731</v>
      </c>
      <c r="C48" s="6">
        <v>44733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18151710662</v>
      </c>
      <c r="B49" s="6">
        <v>44731</v>
      </c>
      <c r="C49" s="6">
        <v>44733</v>
      </c>
      <c r="D49" s="4">
        <v>1080</v>
      </c>
      <c r="E49" s="4" t="str">
        <f>VLOOKUP(A49,HOP!A:L,12,0)</f>
        <v>1080.00</v>
      </c>
      <c r="F49" s="4" t="str">
        <f>VLOOKUP(A49,HOP!A:C,3,0)</f>
        <v>2596190</v>
      </c>
      <c r="G49" s="4">
        <f t="shared" si="2"/>
        <v>0</v>
      </c>
      <c r="H49" s="4" t="str">
        <f t="shared" si="3"/>
        <v>，2596190</v>
      </c>
      <c r="I49" s="4" t="str">
        <f>VLOOKUP(A49,HOP!A:U,21,0)</f>
        <v>直采</v>
      </c>
    </row>
    <row r="50" s="4" customFormat="1" spans="1:9">
      <c r="A50" s="5">
        <v>18150499951</v>
      </c>
      <c r="B50" s="6">
        <v>44732</v>
      </c>
      <c r="C50" s="6">
        <v>44733</v>
      </c>
      <c r="D50" s="4">
        <v>692</v>
      </c>
      <c r="E50" s="4" t="str">
        <f>VLOOKUP(A50,HOP!A:L,12,0)</f>
        <v>692.00</v>
      </c>
      <c r="F50" s="4" t="str">
        <f>VLOOKUP(A50,HOP!A:C,3,0)</f>
        <v>2595869</v>
      </c>
      <c r="G50" s="4">
        <f t="shared" si="2"/>
        <v>0</v>
      </c>
      <c r="H50" s="4" t="str">
        <f t="shared" si="3"/>
        <v>，2595869</v>
      </c>
      <c r="I50" s="4" t="str">
        <f>VLOOKUP(A50,HOP!A:U,21,0)</f>
        <v>直采</v>
      </c>
    </row>
    <row r="51" s="4" customFormat="1" spans="1:9">
      <c r="A51" s="5">
        <v>18154813556</v>
      </c>
      <c r="B51" s="6">
        <v>44731</v>
      </c>
      <c r="C51" s="6">
        <v>44733</v>
      </c>
      <c r="D51" s="4">
        <v>648</v>
      </c>
      <c r="E51" s="4" t="str">
        <f>VLOOKUP(A51,HOP!A:L,12,0)</f>
        <v>648.00</v>
      </c>
      <c r="F51" s="4" t="str">
        <f>VLOOKUP(A51,HOP!A:C,3,0)</f>
        <v>2596489</v>
      </c>
      <c r="G51" s="4">
        <f t="shared" si="2"/>
        <v>0</v>
      </c>
      <c r="H51" s="4" t="str">
        <f t="shared" si="3"/>
        <v>，2596489</v>
      </c>
      <c r="I51" s="4" t="str">
        <f>VLOOKUP(A51,HOP!A:U,21,0)</f>
        <v>直采</v>
      </c>
    </row>
    <row r="52" s="4" customFormat="1" spans="1:9">
      <c r="A52" s="5">
        <v>18154847775</v>
      </c>
      <c r="B52" s="6">
        <v>44731</v>
      </c>
      <c r="C52" s="6">
        <v>44733</v>
      </c>
      <c r="D52" s="4">
        <v>1800</v>
      </c>
      <c r="E52" s="4" t="str">
        <f>VLOOKUP(A52,HOP!A:L,12,0)</f>
        <v>1800.00</v>
      </c>
      <c r="F52" s="4" t="str">
        <f>VLOOKUP(A52,HOP!A:C,3,0)</f>
        <v>2596493</v>
      </c>
      <c r="G52" s="4">
        <f t="shared" si="2"/>
        <v>0</v>
      </c>
      <c r="H52" s="4" t="str">
        <f t="shared" si="3"/>
        <v>，2596493</v>
      </c>
      <c r="I52" s="4" t="str">
        <f>VLOOKUP(A52,HOP!A:U,21,0)</f>
        <v>直采</v>
      </c>
    </row>
    <row r="53" s="4" customFormat="1" spans="1:9">
      <c r="A53" s="5">
        <v>18159667135</v>
      </c>
      <c r="B53" s="6">
        <v>44732</v>
      </c>
      <c r="C53" s="6">
        <v>44733</v>
      </c>
      <c r="D53" s="4">
        <v>2958</v>
      </c>
      <c r="E53" s="4" t="str">
        <f>VLOOKUP(A53,HOP!A:L,12,0)</f>
        <v>2958.00</v>
      </c>
      <c r="F53" s="4" t="str">
        <f>VLOOKUP(A53,HOP!A:C,3,0)</f>
        <v>2597163</v>
      </c>
      <c r="G53" s="4">
        <f t="shared" si="2"/>
        <v>0</v>
      </c>
      <c r="H53" s="4" t="str">
        <f t="shared" si="3"/>
        <v>，2597163</v>
      </c>
      <c r="I53" s="4" t="str">
        <f>VLOOKUP(A53,HOP!A:U,21,0)</f>
        <v>直采</v>
      </c>
    </row>
    <row r="54" s="4" customFormat="1" spans="1:9">
      <c r="A54" s="5">
        <v>18159761798</v>
      </c>
      <c r="B54" s="6">
        <v>44732</v>
      </c>
      <c r="C54" s="6">
        <v>44733</v>
      </c>
      <c r="D54" s="4">
        <v>426</v>
      </c>
      <c r="E54" s="4" t="str">
        <f>VLOOKUP(A54,HOP!A:L,12,0)</f>
        <v>426.00</v>
      </c>
      <c r="F54" s="4" t="str">
        <f>VLOOKUP(A54,HOP!A:C,3,0)</f>
        <v>2597196</v>
      </c>
      <c r="G54" s="4">
        <f t="shared" si="2"/>
        <v>0</v>
      </c>
      <c r="H54" s="4" t="str">
        <f t="shared" si="3"/>
        <v>，2597196</v>
      </c>
      <c r="I54" s="4" t="str">
        <f>VLOOKUP(A54,HOP!A:U,21,0)</f>
        <v>直采</v>
      </c>
    </row>
    <row r="55" s="4" customFormat="1" spans="1:9">
      <c r="A55" s="5">
        <v>18159782474</v>
      </c>
      <c r="B55" s="6">
        <v>44732</v>
      </c>
      <c r="C55" s="6">
        <v>44733</v>
      </c>
      <c r="D55" s="4">
        <v>886</v>
      </c>
      <c r="E55" s="4" t="str">
        <f>VLOOKUP(A55,HOP!A:L,12,0)</f>
        <v>886.00</v>
      </c>
      <c r="F55" s="4" t="str">
        <f>VLOOKUP(A55,HOP!A:C,3,0)</f>
        <v>2597200</v>
      </c>
      <c r="G55" s="4">
        <f t="shared" si="2"/>
        <v>0</v>
      </c>
      <c r="H55" s="4" t="str">
        <f t="shared" si="3"/>
        <v>，2597200</v>
      </c>
      <c r="I55" s="4" t="str">
        <f>VLOOKUP(A55,HOP!A:U,21,0)</f>
        <v>直采</v>
      </c>
    </row>
    <row r="56" s="4" customFormat="1" spans="1:9">
      <c r="A56" s="5">
        <v>18159923714</v>
      </c>
      <c r="B56" s="6">
        <v>44732</v>
      </c>
      <c r="C56" s="6">
        <v>44733</v>
      </c>
      <c r="D56" s="4">
        <v>661</v>
      </c>
      <c r="E56" s="4" t="str">
        <f>VLOOKUP(A56,HOP!A:L,12,0)</f>
        <v>661.00</v>
      </c>
      <c r="F56" s="4" t="str">
        <f>VLOOKUP(A56,HOP!A:C,3,0)</f>
        <v>2597250</v>
      </c>
      <c r="G56" s="4">
        <f t="shared" si="2"/>
        <v>0</v>
      </c>
      <c r="H56" s="4" t="str">
        <f t="shared" si="3"/>
        <v>，2597250</v>
      </c>
      <c r="I56" s="4" t="str">
        <f>VLOOKUP(A56,HOP!A:U,21,0)</f>
        <v>直采</v>
      </c>
    </row>
    <row r="57" s="4" customFormat="1" spans="1:9">
      <c r="A57" s="5">
        <v>18161824126</v>
      </c>
      <c r="B57" s="6">
        <v>44732</v>
      </c>
      <c r="C57" s="6">
        <v>44733</v>
      </c>
      <c r="D57" s="4">
        <v>553</v>
      </c>
      <c r="E57" s="4" t="str">
        <f>VLOOKUP(A57,HOP!A:L,12,0)</f>
        <v>553.00</v>
      </c>
      <c r="F57" s="4" t="str">
        <f>VLOOKUP(A57,HOP!A:C,3,0)</f>
        <v>2597305</v>
      </c>
      <c r="G57" s="4">
        <f t="shared" si="2"/>
        <v>0</v>
      </c>
      <c r="H57" s="4" t="str">
        <f t="shared" si="3"/>
        <v>，2597305</v>
      </c>
      <c r="I57" s="4" t="str">
        <f>VLOOKUP(A57,HOP!A:U,21,0)</f>
        <v>直采</v>
      </c>
    </row>
    <row r="58" s="4" customFormat="1" spans="1:9">
      <c r="A58" s="5">
        <v>18161886652</v>
      </c>
      <c r="B58" s="6">
        <v>44732</v>
      </c>
      <c r="C58" s="6">
        <v>44733</v>
      </c>
      <c r="D58" s="4">
        <v>797</v>
      </c>
      <c r="E58" s="4" t="str">
        <f>VLOOKUP(A58,HOP!A:L,12,0)</f>
        <v>797.00</v>
      </c>
      <c r="F58" s="4" t="str">
        <f>VLOOKUP(A58,HOP!A:C,3,0)</f>
        <v>2597315</v>
      </c>
      <c r="G58" s="4">
        <f t="shared" si="2"/>
        <v>0</v>
      </c>
      <c r="H58" s="4" t="str">
        <f t="shared" si="3"/>
        <v>，2597315</v>
      </c>
      <c r="I58" s="4" t="str">
        <f>VLOOKUP(A58,HOP!A:U,21,0)</f>
        <v>直采</v>
      </c>
    </row>
    <row r="59" s="4" customFormat="1" spans="1:9">
      <c r="A59" s="5">
        <v>18162617113</v>
      </c>
      <c r="B59" s="6">
        <v>44732</v>
      </c>
      <c r="C59" s="6">
        <v>44733</v>
      </c>
      <c r="D59" s="4">
        <v>186</v>
      </c>
      <c r="E59" s="4" t="str">
        <f>VLOOKUP(A59,HOP!A:L,12,0)</f>
        <v>186.00</v>
      </c>
      <c r="F59" s="4" t="str">
        <f>VLOOKUP(A59,HOP!A:C,3,0)</f>
        <v>2597408</v>
      </c>
      <c r="G59" s="4">
        <f t="shared" si="2"/>
        <v>0</v>
      </c>
      <c r="H59" s="4" t="str">
        <f t="shared" si="3"/>
        <v>，2597408</v>
      </c>
      <c r="I59" s="4" t="str">
        <f>VLOOKUP(A59,HOP!A:U,21,0)</f>
        <v>直采</v>
      </c>
    </row>
    <row r="60" s="4" customFormat="1" spans="1:9">
      <c r="A60" s="5">
        <v>18162692087</v>
      </c>
      <c r="B60" s="6">
        <v>44732</v>
      </c>
      <c r="C60" s="6">
        <v>44733</v>
      </c>
      <c r="D60" s="4">
        <v>228</v>
      </c>
      <c r="E60" s="4" t="str">
        <f>VLOOKUP(A60,HOP!A:L,12,0)</f>
        <v>228.00</v>
      </c>
      <c r="F60" s="4" t="str">
        <f>VLOOKUP(A60,HOP!A:C,3,0)</f>
        <v>2597425</v>
      </c>
      <c r="G60" s="4">
        <f t="shared" si="2"/>
        <v>0</v>
      </c>
      <c r="H60" s="4" t="str">
        <f t="shared" si="3"/>
        <v>，2597425</v>
      </c>
      <c r="I60" s="4" t="str">
        <f>VLOOKUP(A60,HOP!A:U,21,0)</f>
        <v>直采</v>
      </c>
    </row>
    <row r="62" spans="4:4">
      <c r="D62" s="4">
        <f>SUM(D2:D61)</f>
        <v>105680</v>
      </c>
    </row>
    <row r="68" spans="1:1">
      <c r="A68" s="4" t="s">
        <v>350</v>
      </c>
    </row>
    <row r="69" spans="1:1">
      <c r="A69" s="4" t="s">
        <v>351</v>
      </c>
    </row>
    <row r="70" spans="1:1">
      <c r="A70" s="4" t="s">
        <v>352</v>
      </c>
    </row>
  </sheetData>
  <autoFilter ref="A1:XFD62">
    <filterColumn colId="3">
      <filters blank="1">
        <filter val="350"/>
        <filter val="910"/>
        <filter val="1450"/>
        <filter val="692"/>
        <filter val="293"/>
        <filter val="553"/>
        <filter val="655"/>
        <filter val="1216"/>
        <filter val="1916"/>
        <filter val="797"/>
        <filter val="1218"/>
        <filter val="2958"/>
        <filter val="820"/>
        <filter val="661"/>
        <filter val="1562"/>
        <filter val="264"/>
        <filter val="9625"/>
        <filter val="426"/>
        <filter val="1526"/>
        <filter val="2766"/>
        <filter val="228"/>
        <filter val="968"/>
        <filter val="1970"/>
        <filter val="14770"/>
        <filter val="1432"/>
        <filter val="3835"/>
        <filter val="4439"/>
        <filter val="1000"/>
        <filter val="1080"/>
        <filter val="1100"/>
        <filter val="1440"/>
        <filter val="1600"/>
        <filter val="1680"/>
        <filter val="1800"/>
        <filter val="3040"/>
        <filter val="4080"/>
        <filter val="4740"/>
        <filter val="105680"/>
        <filter val="1341"/>
        <filter val="1881"/>
        <filter val="1342"/>
        <filter val="2082"/>
        <filter val="344"/>
        <filter val="3185"/>
        <filter val="3405"/>
        <filter val="186"/>
        <filter val="886"/>
        <filter val="1786"/>
        <filter val="3947"/>
        <filter val="648"/>
        <filter val="1408"/>
        <filter val="4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workbookViewId="0">
      <selection activeCell="A1" sqref="$A1:$XFD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353</v>
      </c>
      <c r="B1" s="2" t="s">
        <v>354</v>
      </c>
      <c r="C1" s="2" t="s">
        <v>355</v>
      </c>
      <c r="D1" s="2" t="s">
        <v>356</v>
      </c>
      <c r="E1" s="2" t="s">
        <v>13</v>
      </c>
      <c r="F1" s="2" t="s">
        <v>5</v>
      </c>
      <c r="G1" s="2" t="s">
        <v>6</v>
      </c>
      <c r="H1" s="2" t="s">
        <v>357</v>
      </c>
      <c r="I1" s="2" t="s">
        <v>358</v>
      </c>
      <c r="J1" s="2" t="s">
        <v>359</v>
      </c>
      <c r="K1" s="2" t="s">
        <v>360</v>
      </c>
      <c r="L1" s="2" t="s">
        <v>361</v>
      </c>
      <c r="M1" s="2" t="s">
        <v>362</v>
      </c>
      <c r="N1" s="2" t="s">
        <v>363</v>
      </c>
      <c r="O1" s="2" t="s">
        <v>364</v>
      </c>
      <c r="P1" s="2" t="s">
        <v>365</v>
      </c>
      <c r="Q1" s="2" t="s">
        <v>366</v>
      </c>
      <c r="R1" s="2" t="s">
        <v>367</v>
      </c>
      <c r="S1" s="2" t="s">
        <v>368</v>
      </c>
      <c r="T1" s="2" t="s">
        <v>369</v>
      </c>
      <c r="U1" s="2" t="s">
        <v>370</v>
      </c>
    </row>
    <row r="2" s="1" customFormat="1" spans="1:21">
      <c r="A2" s="3">
        <v>18162692087</v>
      </c>
      <c r="B2" s="1" t="s">
        <v>371</v>
      </c>
      <c r="C2" s="1" t="s">
        <v>372</v>
      </c>
      <c r="D2" s="1" t="s">
        <v>373</v>
      </c>
      <c r="E2" s="1" t="s">
        <v>374</v>
      </c>
      <c r="F2" s="1" t="s">
        <v>371</v>
      </c>
      <c r="G2" s="1" t="s">
        <v>375</v>
      </c>
      <c r="H2" s="1" t="s">
        <v>376</v>
      </c>
      <c r="I2" s="1" t="s">
        <v>377</v>
      </c>
      <c r="J2" s="1" t="s">
        <v>378</v>
      </c>
      <c r="K2" s="1" t="s">
        <v>377</v>
      </c>
      <c r="L2" s="1" t="s">
        <v>377</v>
      </c>
      <c r="M2" s="1" t="s">
        <v>379</v>
      </c>
      <c r="N2" s="1" t="s">
        <v>379</v>
      </c>
      <c r="O2" s="1" t="s">
        <v>380</v>
      </c>
      <c r="P2" s="1" t="s">
        <v>381</v>
      </c>
      <c r="Q2" s="1" t="s">
        <v>382</v>
      </c>
      <c r="R2" s="1" t="s">
        <v>383</v>
      </c>
      <c r="S2" s="1" t="s">
        <v>384</v>
      </c>
      <c r="T2" s="1" t="s">
        <v>385</v>
      </c>
      <c r="U2" s="1" t="s">
        <v>386</v>
      </c>
    </row>
    <row r="3" s="1" customFormat="1" spans="1:21">
      <c r="A3" s="3">
        <v>18162617113</v>
      </c>
      <c r="B3" s="1" t="s">
        <v>371</v>
      </c>
      <c r="C3" s="1" t="s">
        <v>387</v>
      </c>
      <c r="D3" s="1" t="s">
        <v>388</v>
      </c>
      <c r="E3" s="1" t="s">
        <v>389</v>
      </c>
      <c r="F3" s="1" t="s">
        <v>371</v>
      </c>
      <c r="G3" s="1" t="s">
        <v>375</v>
      </c>
      <c r="H3" s="1" t="s">
        <v>376</v>
      </c>
      <c r="I3" s="1" t="s">
        <v>390</v>
      </c>
      <c r="J3" s="1" t="s">
        <v>378</v>
      </c>
      <c r="K3" s="1" t="s">
        <v>390</v>
      </c>
      <c r="L3" s="1" t="s">
        <v>390</v>
      </c>
      <c r="M3" s="1" t="s">
        <v>379</v>
      </c>
      <c r="N3" s="1" t="s">
        <v>379</v>
      </c>
      <c r="O3" s="1" t="s">
        <v>380</v>
      </c>
      <c r="P3" s="1" t="s">
        <v>381</v>
      </c>
      <c r="Q3" s="1" t="s">
        <v>382</v>
      </c>
      <c r="R3" s="1" t="s">
        <v>391</v>
      </c>
      <c r="S3" s="1" t="s">
        <v>384</v>
      </c>
      <c r="T3" s="1" t="s">
        <v>385</v>
      </c>
      <c r="U3" s="1" t="s">
        <v>386</v>
      </c>
    </row>
    <row r="4" s="1" customFormat="1" spans="1:21">
      <c r="A4" s="3">
        <v>18161886652</v>
      </c>
      <c r="B4" s="1" t="s">
        <v>371</v>
      </c>
      <c r="C4" s="1" t="s">
        <v>392</v>
      </c>
      <c r="D4" s="1" t="s">
        <v>393</v>
      </c>
      <c r="E4" s="1" t="s">
        <v>394</v>
      </c>
      <c r="F4" s="1" t="s">
        <v>371</v>
      </c>
      <c r="G4" s="1" t="s">
        <v>375</v>
      </c>
      <c r="H4" s="1" t="s">
        <v>376</v>
      </c>
      <c r="I4" s="1" t="s">
        <v>395</v>
      </c>
      <c r="J4" s="1" t="s">
        <v>378</v>
      </c>
      <c r="K4" s="1" t="s">
        <v>395</v>
      </c>
      <c r="L4" s="1" t="s">
        <v>395</v>
      </c>
      <c r="M4" s="1" t="s">
        <v>379</v>
      </c>
      <c r="N4" s="1" t="s">
        <v>379</v>
      </c>
      <c r="O4" s="1" t="s">
        <v>380</v>
      </c>
      <c r="P4" s="1" t="s">
        <v>381</v>
      </c>
      <c r="Q4" s="1" t="s">
        <v>382</v>
      </c>
      <c r="R4" s="1" t="s">
        <v>396</v>
      </c>
      <c r="S4" s="1" t="s">
        <v>384</v>
      </c>
      <c r="T4" s="1" t="s">
        <v>385</v>
      </c>
      <c r="U4" s="1" t="s">
        <v>386</v>
      </c>
    </row>
    <row r="5" s="1" customFormat="1" spans="1:21">
      <c r="A5" s="3">
        <v>18161824126</v>
      </c>
      <c r="B5" s="1" t="s">
        <v>371</v>
      </c>
      <c r="C5" s="1" t="s">
        <v>397</v>
      </c>
      <c r="D5" s="1" t="s">
        <v>398</v>
      </c>
      <c r="E5" s="1" t="s">
        <v>399</v>
      </c>
      <c r="F5" s="1" t="s">
        <v>371</v>
      </c>
      <c r="G5" s="1" t="s">
        <v>375</v>
      </c>
      <c r="H5" s="1" t="s">
        <v>376</v>
      </c>
      <c r="I5" s="1" t="s">
        <v>400</v>
      </c>
      <c r="J5" s="1" t="s">
        <v>378</v>
      </c>
      <c r="K5" s="1" t="s">
        <v>400</v>
      </c>
      <c r="L5" s="1" t="s">
        <v>400</v>
      </c>
      <c r="M5" s="1" t="s">
        <v>379</v>
      </c>
      <c r="N5" s="1" t="s">
        <v>379</v>
      </c>
      <c r="O5" s="1" t="s">
        <v>380</v>
      </c>
      <c r="P5" s="1" t="s">
        <v>381</v>
      </c>
      <c r="Q5" s="1" t="s">
        <v>382</v>
      </c>
      <c r="R5" s="1" t="s">
        <v>401</v>
      </c>
      <c r="S5" s="1" t="s">
        <v>384</v>
      </c>
      <c r="T5" s="1" t="s">
        <v>385</v>
      </c>
      <c r="U5" s="1" t="s">
        <v>386</v>
      </c>
    </row>
    <row r="6" s="1" customFormat="1" spans="1:21">
      <c r="A6" s="3">
        <v>18159923714</v>
      </c>
      <c r="B6" s="1" t="s">
        <v>371</v>
      </c>
      <c r="C6" s="1" t="s">
        <v>402</v>
      </c>
      <c r="D6" s="1" t="s">
        <v>403</v>
      </c>
      <c r="E6" s="1" t="s">
        <v>404</v>
      </c>
      <c r="F6" s="1" t="s">
        <v>371</v>
      </c>
      <c r="G6" s="1" t="s">
        <v>375</v>
      </c>
      <c r="H6" s="1" t="s">
        <v>376</v>
      </c>
      <c r="I6" s="1" t="s">
        <v>405</v>
      </c>
      <c r="J6" s="1" t="s">
        <v>378</v>
      </c>
      <c r="K6" s="1" t="s">
        <v>405</v>
      </c>
      <c r="L6" s="1" t="s">
        <v>405</v>
      </c>
      <c r="M6" s="1" t="s">
        <v>379</v>
      </c>
      <c r="N6" s="1" t="s">
        <v>379</v>
      </c>
      <c r="O6" s="1" t="s">
        <v>380</v>
      </c>
      <c r="P6" s="1" t="s">
        <v>381</v>
      </c>
      <c r="Q6" s="1" t="s">
        <v>382</v>
      </c>
      <c r="R6" s="1" t="s">
        <v>406</v>
      </c>
      <c r="S6" s="1" t="s">
        <v>384</v>
      </c>
      <c r="T6" s="1" t="s">
        <v>385</v>
      </c>
      <c r="U6" s="1" t="s">
        <v>386</v>
      </c>
    </row>
    <row r="7" s="1" customFormat="1" spans="1:21">
      <c r="A7" s="3">
        <v>18159782474</v>
      </c>
      <c r="B7" s="1" t="s">
        <v>371</v>
      </c>
      <c r="C7" s="1" t="s">
        <v>407</v>
      </c>
      <c r="D7" s="1" t="s">
        <v>408</v>
      </c>
      <c r="E7" s="1" t="s">
        <v>409</v>
      </c>
      <c r="F7" s="1" t="s">
        <v>371</v>
      </c>
      <c r="G7" s="1" t="s">
        <v>375</v>
      </c>
      <c r="H7" s="1" t="s">
        <v>376</v>
      </c>
      <c r="I7" s="1" t="s">
        <v>410</v>
      </c>
      <c r="J7" s="1" t="s">
        <v>378</v>
      </c>
      <c r="K7" s="1" t="s">
        <v>410</v>
      </c>
      <c r="L7" s="1" t="s">
        <v>410</v>
      </c>
      <c r="M7" s="1" t="s">
        <v>379</v>
      </c>
      <c r="N7" s="1" t="s">
        <v>379</v>
      </c>
      <c r="O7" s="1" t="s">
        <v>380</v>
      </c>
      <c r="P7" s="1" t="s">
        <v>381</v>
      </c>
      <c r="Q7" s="1" t="s">
        <v>382</v>
      </c>
      <c r="R7" s="1" t="s">
        <v>411</v>
      </c>
      <c r="S7" s="1" t="s">
        <v>384</v>
      </c>
      <c r="T7" s="1" t="s">
        <v>385</v>
      </c>
      <c r="U7" s="1" t="s">
        <v>386</v>
      </c>
    </row>
    <row r="8" s="1" customFormat="1" spans="1:21">
      <c r="A8" s="3">
        <v>18159761798</v>
      </c>
      <c r="B8" s="1" t="s">
        <v>371</v>
      </c>
      <c r="C8" s="1" t="s">
        <v>412</v>
      </c>
      <c r="D8" s="1" t="s">
        <v>413</v>
      </c>
      <c r="E8" s="1" t="s">
        <v>414</v>
      </c>
      <c r="F8" s="1" t="s">
        <v>371</v>
      </c>
      <c r="G8" s="1" t="s">
        <v>375</v>
      </c>
      <c r="H8" s="1" t="s">
        <v>376</v>
      </c>
      <c r="I8" s="1" t="s">
        <v>415</v>
      </c>
      <c r="J8" s="1" t="s">
        <v>378</v>
      </c>
      <c r="K8" s="1" t="s">
        <v>415</v>
      </c>
      <c r="L8" s="1" t="s">
        <v>415</v>
      </c>
      <c r="M8" s="1" t="s">
        <v>379</v>
      </c>
      <c r="N8" s="1" t="s">
        <v>379</v>
      </c>
      <c r="O8" s="1" t="s">
        <v>380</v>
      </c>
      <c r="P8" s="1" t="s">
        <v>381</v>
      </c>
      <c r="Q8" s="1" t="s">
        <v>382</v>
      </c>
      <c r="R8" s="1" t="s">
        <v>416</v>
      </c>
      <c r="S8" s="1" t="s">
        <v>384</v>
      </c>
      <c r="T8" s="1" t="s">
        <v>385</v>
      </c>
      <c r="U8" s="1" t="s">
        <v>386</v>
      </c>
    </row>
    <row r="9" s="1" customFormat="1" spans="1:21">
      <c r="A9" s="3">
        <v>18159667135</v>
      </c>
      <c r="B9" s="1" t="s">
        <v>371</v>
      </c>
      <c r="C9" s="1" t="s">
        <v>417</v>
      </c>
      <c r="D9" s="1" t="s">
        <v>418</v>
      </c>
      <c r="E9" s="1" t="s">
        <v>419</v>
      </c>
      <c r="F9" s="1" t="s">
        <v>371</v>
      </c>
      <c r="G9" s="1" t="s">
        <v>375</v>
      </c>
      <c r="H9" s="1" t="s">
        <v>376</v>
      </c>
      <c r="I9" s="1" t="s">
        <v>420</v>
      </c>
      <c r="J9" s="1" t="s">
        <v>378</v>
      </c>
      <c r="K9" s="1" t="s">
        <v>420</v>
      </c>
      <c r="L9" s="1" t="s">
        <v>420</v>
      </c>
      <c r="M9" s="1" t="s">
        <v>379</v>
      </c>
      <c r="N9" s="1" t="s">
        <v>379</v>
      </c>
      <c r="O9" s="1" t="s">
        <v>380</v>
      </c>
      <c r="P9" s="1" t="s">
        <v>381</v>
      </c>
      <c r="Q9" s="1" t="s">
        <v>382</v>
      </c>
      <c r="R9" s="1" t="s">
        <v>421</v>
      </c>
      <c r="S9" s="1" t="s">
        <v>384</v>
      </c>
      <c r="T9" s="1" t="s">
        <v>385</v>
      </c>
      <c r="U9" s="1" t="s">
        <v>386</v>
      </c>
    </row>
    <row r="10" s="1" customFormat="1" spans="1:21">
      <c r="A10" s="3">
        <v>18154847775</v>
      </c>
      <c r="B10" s="1" t="s">
        <v>422</v>
      </c>
      <c r="C10" s="1" t="s">
        <v>423</v>
      </c>
      <c r="D10" s="1" t="s">
        <v>424</v>
      </c>
      <c r="E10" s="1" t="s">
        <v>425</v>
      </c>
      <c r="F10" s="1" t="s">
        <v>422</v>
      </c>
      <c r="G10" s="1" t="s">
        <v>375</v>
      </c>
      <c r="H10" s="1" t="s">
        <v>376</v>
      </c>
      <c r="I10" s="1" t="s">
        <v>426</v>
      </c>
      <c r="J10" s="1" t="s">
        <v>378</v>
      </c>
      <c r="K10" s="1" t="s">
        <v>426</v>
      </c>
      <c r="L10" s="1" t="s">
        <v>426</v>
      </c>
      <c r="M10" s="1" t="s">
        <v>379</v>
      </c>
      <c r="N10" s="1" t="s">
        <v>379</v>
      </c>
      <c r="O10" s="1" t="s">
        <v>380</v>
      </c>
      <c r="P10" s="1" t="s">
        <v>381</v>
      </c>
      <c r="Q10" s="1" t="s">
        <v>382</v>
      </c>
      <c r="R10" s="1" t="s">
        <v>427</v>
      </c>
      <c r="S10" s="1" t="s">
        <v>384</v>
      </c>
      <c r="T10" s="1" t="s">
        <v>385</v>
      </c>
      <c r="U10" s="1" t="s">
        <v>386</v>
      </c>
    </row>
    <row r="11" s="1" customFormat="1" spans="1:21">
      <c r="A11" s="3">
        <v>18154813556</v>
      </c>
      <c r="B11" s="1" t="s">
        <v>422</v>
      </c>
      <c r="C11" s="1" t="s">
        <v>428</v>
      </c>
      <c r="D11" s="1" t="s">
        <v>429</v>
      </c>
      <c r="E11" s="1" t="s">
        <v>430</v>
      </c>
      <c r="F11" s="1" t="s">
        <v>422</v>
      </c>
      <c r="G11" s="1" t="s">
        <v>375</v>
      </c>
      <c r="H11" s="1" t="s">
        <v>376</v>
      </c>
      <c r="I11" s="1" t="s">
        <v>431</v>
      </c>
      <c r="J11" s="1" t="s">
        <v>378</v>
      </c>
      <c r="K11" s="1" t="s">
        <v>431</v>
      </c>
      <c r="L11" s="1" t="s">
        <v>431</v>
      </c>
      <c r="M11" s="1" t="s">
        <v>379</v>
      </c>
      <c r="N11" s="1" t="s">
        <v>379</v>
      </c>
      <c r="O11" s="1" t="s">
        <v>380</v>
      </c>
      <c r="P11" s="1" t="s">
        <v>381</v>
      </c>
      <c r="Q11" s="1" t="s">
        <v>382</v>
      </c>
      <c r="R11" s="1" t="s">
        <v>432</v>
      </c>
      <c r="S11" s="1" t="s">
        <v>384</v>
      </c>
      <c r="T11" s="1" t="s">
        <v>385</v>
      </c>
      <c r="U11" s="1" t="s">
        <v>386</v>
      </c>
    </row>
    <row r="12" s="1" customFormat="1" spans="1:21">
      <c r="A12" s="3">
        <v>18151710662</v>
      </c>
      <c r="B12" s="1" t="s">
        <v>422</v>
      </c>
      <c r="C12" s="1" t="s">
        <v>433</v>
      </c>
      <c r="D12" s="1" t="s">
        <v>434</v>
      </c>
      <c r="E12" s="1" t="s">
        <v>435</v>
      </c>
      <c r="F12" s="1" t="s">
        <v>422</v>
      </c>
      <c r="G12" s="1" t="s">
        <v>375</v>
      </c>
      <c r="H12" s="1" t="s">
        <v>376</v>
      </c>
      <c r="I12" s="1" t="s">
        <v>436</v>
      </c>
      <c r="J12" s="1" t="s">
        <v>378</v>
      </c>
      <c r="K12" s="1" t="s">
        <v>436</v>
      </c>
      <c r="L12" s="1" t="s">
        <v>436</v>
      </c>
      <c r="M12" s="1" t="s">
        <v>379</v>
      </c>
      <c r="N12" s="1" t="s">
        <v>379</v>
      </c>
      <c r="O12" s="1" t="s">
        <v>380</v>
      </c>
      <c r="P12" s="1" t="s">
        <v>381</v>
      </c>
      <c r="Q12" s="1" t="s">
        <v>382</v>
      </c>
      <c r="R12" s="1" t="s">
        <v>437</v>
      </c>
      <c r="S12" s="1" t="s">
        <v>384</v>
      </c>
      <c r="T12" s="1" t="s">
        <v>385</v>
      </c>
      <c r="U12" s="1" t="s">
        <v>386</v>
      </c>
    </row>
    <row r="13" s="1" customFormat="1" spans="1:21">
      <c r="A13" s="3">
        <v>18151360350</v>
      </c>
      <c r="B13" s="1" t="s">
        <v>438</v>
      </c>
      <c r="C13" s="1" t="s">
        <v>439</v>
      </c>
      <c r="D13" s="1" t="s">
        <v>440</v>
      </c>
      <c r="E13" s="1" t="s">
        <v>441</v>
      </c>
      <c r="F13" s="1" t="s">
        <v>371</v>
      </c>
      <c r="G13" s="1" t="s">
        <v>375</v>
      </c>
      <c r="H13" s="1" t="s">
        <v>376</v>
      </c>
      <c r="I13" s="1" t="s">
        <v>442</v>
      </c>
      <c r="J13" s="1" t="s">
        <v>378</v>
      </c>
      <c r="K13" s="1" t="s">
        <v>442</v>
      </c>
      <c r="L13" s="1" t="s">
        <v>442</v>
      </c>
      <c r="M13" s="1" t="s">
        <v>379</v>
      </c>
      <c r="N13" s="1" t="s">
        <v>379</v>
      </c>
      <c r="O13" s="1" t="s">
        <v>380</v>
      </c>
      <c r="P13" s="1" t="s">
        <v>381</v>
      </c>
      <c r="Q13" s="1" t="s">
        <v>382</v>
      </c>
      <c r="R13" s="1" t="s">
        <v>443</v>
      </c>
      <c r="S13" s="1" t="s">
        <v>384</v>
      </c>
      <c r="T13" s="1" t="s">
        <v>385</v>
      </c>
      <c r="U13" s="1" t="s">
        <v>386</v>
      </c>
    </row>
    <row r="14" s="1" customFormat="1" spans="1:21">
      <c r="A14" s="3">
        <v>18151052824</v>
      </c>
      <c r="B14" s="1" t="s">
        <v>438</v>
      </c>
      <c r="C14" s="1" t="s">
        <v>444</v>
      </c>
      <c r="D14" s="1" t="s">
        <v>445</v>
      </c>
      <c r="E14" s="1" t="s">
        <v>446</v>
      </c>
      <c r="F14" s="1" t="s">
        <v>371</v>
      </c>
      <c r="G14" s="1" t="s">
        <v>375</v>
      </c>
      <c r="H14" s="1" t="s">
        <v>376</v>
      </c>
      <c r="I14" s="1" t="s">
        <v>447</v>
      </c>
      <c r="J14" s="1" t="s">
        <v>378</v>
      </c>
      <c r="K14" s="1" t="s">
        <v>447</v>
      </c>
      <c r="L14" s="1" t="s">
        <v>447</v>
      </c>
      <c r="M14" s="1" t="s">
        <v>379</v>
      </c>
      <c r="N14" s="1" t="s">
        <v>379</v>
      </c>
      <c r="O14" s="1" t="s">
        <v>380</v>
      </c>
      <c r="P14" s="1" t="s">
        <v>381</v>
      </c>
      <c r="Q14" s="1" t="s">
        <v>382</v>
      </c>
      <c r="R14" s="1" t="s">
        <v>448</v>
      </c>
      <c r="S14" s="1" t="s">
        <v>384</v>
      </c>
      <c r="T14" s="1" t="s">
        <v>385</v>
      </c>
      <c r="U14" s="1" t="s">
        <v>386</v>
      </c>
    </row>
    <row r="15" s="1" customFormat="1" spans="1:21">
      <c r="A15" s="3">
        <v>18150833491</v>
      </c>
      <c r="B15" s="1" t="s">
        <v>438</v>
      </c>
      <c r="C15" s="1" t="s">
        <v>449</v>
      </c>
      <c r="D15" s="1" t="s">
        <v>450</v>
      </c>
      <c r="E15" s="1" t="s">
        <v>451</v>
      </c>
      <c r="F15" s="1" t="s">
        <v>422</v>
      </c>
      <c r="G15" s="1" t="s">
        <v>375</v>
      </c>
      <c r="H15" s="1" t="s">
        <v>376</v>
      </c>
      <c r="I15" s="1" t="s">
        <v>452</v>
      </c>
      <c r="J15" s="1" t="s">
        <v>378</v>
      </c>
      <c r="K15" s="1" t="s">
        <v>452</v>
      </c>
      <c r="L15" s="1" t="s">
        <v>452</v>
      </c>
      <c r="M15" s="1" t="s">
        <v>379</v>
      </c>
      <c r="N15" s="1" t="s">
        <v>379</v>
      </c>
      <c r="O15" s="1" t="s">
        <v>380</v>
      </c>
      <c r="P15" s="1" t="s">
        <v>381</v>
      </c>
      <c r="Q15" s="1" t="s">
        <v>382</v>
      </c>
      <c r="R15" s="1" t="s">
        <v>453</v>
      </c>
      <c r="S15" s="1" t="s">
        <v>384</v>
      </c>
      <c r="T15" s="1" t="s">
        <v>385</v>
      </c>
      <c r="U15" s="1" t="s">
        <v>386</v>
      </c>
    </row>
    <row r="16" s="1" customFormat="1" spans="1:21">
      <c r="A16" s="3">
        <v>18150499951</v>
      </c>
      <c r="B16" s="1" t="s">
        <v>438</v>
      </c>
      <c r="C16" s="1" t="s">
        <v>454</v>
      </c>
      <c r="D16" s="1" t="s">
        <v>455</v>
      </c>
      <c r="E16" s="1" t="s">
        <v>456</v>
      </c>
      <c r="F16" s="1" t="s">
        <v>371</v>
      </c>
      <c r="G16" s="1" t="s">
        <v>375</v>
      </c>
      <c r="H16" s="1" t="s">
        <v>376</v>
      </c>
      <c r="I16" s="1" t="s">
        <v>457</v>
      </c>
      <c r="J16" s="1" t="s">
        <v>378</v>
      </c>
      <c r="K16" s="1" t="s">
        <v>457</v>
      </c>
      <c r="L16" s="1" t="s">
        <v>457</v>
      </c>
      <c r="M16" s="1" t="s">
        <v>379</v>
      </c>
      <c r="N16" s="1" t="s">
        <v>379</v>
      </c>
      <c r="O16" s="1" t="s">
        <v>380</v>
      </c>
      <c r="P16" s="1" t="s">
        <v>381</v>
      </c>
      <c r="Q16" s="1" t="s">
        <v>382</v>
      </c>
      <c r="R16" s="1" t="s">
        <v>458</v>
      </c>
      <c r="S16" s="1" t="s">
        <v>384</v>
      </c>
      <c r="T16" s="1" t="s">
        <v>385</v>
      </c>
      <c r="U16" s="1" t="s">
        <v>386</v>
      </c>
    </row>
    <row r="17" s="1" customFormat="1" spans="1:21">
      <c r="A17" s="3">
        <v>18150051556</v>
      </c>
      <c r="B17" s="1" t="s">
        <v>438</v>
      </c>
      <c r="C17" s="1" t="s">
        <v>459</v>
      </c>
      <c r="D17" s="1" t="s">
        <v>460</v>
      </c>
      <c r="E17" s="1" t="s">
        <v>461</v>
      </c>
      <c r="F17" s="1" t="s">
        <v>371</v>
      </c>
      <c r="G17" s="1" t="s">
        <v>375</v>
      </c>
      <c r="H17" s="1" t="s">
        <v>376</v>
      </c>
      <c r="I17" s="1" t="s">
        <v>462</v>
      </c>
      <c r="J17" s="1" t="s">
        <v>378</v>
      </c>
      <c r="K17" s="1" t="s">
        <v>462</v>
      </c>
      <c r="L17" s="1" t="s">
        <v>462</v>
      </c>
      <c r="M17" s="1" t="s">
        <v>379</v>
      </c>
      <c r="N17" s="1" t="s">
        <v>379</v>
      </c>
      <c r="O17" s="1" t="s">
        <v>380</v>
      </c>
      <c r="P17" s="1" t="s">
        <v>381</v>
      </c>
      <c r="Q17" s="1" t="s">
        <v>382</v>
      </c>
      <c r="R17" s="1" t="s">
        <v>463</v>
      </c>
      <c r="S17" s="1" t="s">
        <v>384</v>
      </c>
      <c r="T17" s="1" t="s">
        <v>385</v>
      </c>
      <c r="U17" s="1" t="s">
        <v>386</v>
      </c>
    </row>
    <row r="18" s="1" customFormat="1" spans="1:21">
      <c r="A18" s="3">
        <v>18149962399</v>
      </c>
      <c r="B18" s="1" t="s">
        <v>438</v>
      </c>
      <c r="C18" s="1" t="s">
        <v>464</v>
      </c>
      <c r="D18" s="1" t="s">
        <v>465</v>
      </c>
      <c r="E18" s="1" t="s">
        <v>466</v>
      </c>
      <c r="F18" s="1" t="s">
        <v>422</v>
      </c>
      <c r="G18" s="1" t="s">
        <v>375</v>
      </c>
      <c r="H18" s="1" t="s">
        <v>376</v>
      </c>
      <c r="I18" s="1" t="s">
        <v>467</v>
      </c>
      <c r="J18" s="1" t="s">
        <v>378</v>
      </c>
      <c r="K18" s="1" t="s">
        <v>467</v>
      </c>
      <c r="L18" s="1" t="s">
        <v>467</v>
      </c>
      <c r="M18" s="1" t="s">
        <v>379</v>
      </c>
      <c r="N18" s="1" t="s">
        <v>379</v>
      </c>
      <c r="O18" s="1" t="s">
        <v>380</v>
      </c>
      <c r="P18" s="1" t="s">
        <v>381</v>
      </c>
      <c r="Q18" s="1" t="s">
        <v>382</v>
      </c>
      <c r="R18" s="1" t="s">
        <v>468</v>
      </c>
      <c r="S18" s="1" t="s">
        <v>384</v>
      </c>
      <c r="T18" s="1" t="s">
        <v>385</v>
      </c>
      <c r="U18" s="1" t="s">
        <v>386</v>
      </c>
    </row>
    <row r="19" s="1" customFormat="1" spans="1:21">
      <c r="A19" s="3">
        <v>18149956666</v>
      </c>
      <c r="B19" s="1" t="s">
        <v>438</v>
      </c>
      <c r="C19" s="1" t="s">
        <v>469</v>
      </c>
      <c r="D19" s="1" t="s">
        <v>424</v>
      </c>
      <c r="E19" s="1" t="s">
        <v>470</v>
      </c>
      <c r="F19" s="1" t="s">
        <v>422</v>
      </c>
      <c r="G19" s="1" t="s">
        <v>375</v>
      </c>
      <c r="H19" s="1" t="s">
        <v>376</v>
      </c>
      <c r="I19" s="1" t="s">
        <v>471</v>
      </c>
      <c r="J19" s="1" t="s">
        <v>378</v>
      </c>
      <c r="K19" s="1" t="s">
        <v>471</v>
      </c>
      <c r="L19" s="1" t="s">
        <v>471</v>
      </c>
      <c r="M19" s="1" t="s">
        <v>379</v>
      </c>
      <c r="N19" s="1" t="s">
        <v>379</v>
      </c>
      <c r="O19" s="1" t="s">
        <v>380</v>
      </c>
      <c r="P19" s="1" t="s">
        <v>381</v>
      </c>
      <c r="Q19" s="1" t="s">
        <v>382</v>
      </c>
      <c r="R19" s="1" t="s">
        <v>472</v>
      </c>
      <c r="S19" s="1" t="s">
        <v>384</v>
      </c>
      <c r="T19" s="1" t="s">
        <v>385</v>
      </c>
      <c r="U19" s="1" t="s">
        <v>386</v>
      </c>
    </row>
    <row r="20" s="1" customFormat="1" spans="1:21">
      <c r="A20" s="3">
        <v>18148903167</v>
      </c>
      <c r="B20" s="1" t="s">
        <v>438</v>
      </c>
      <c r="C20" s="1" t="s">
        <v>473</v>
      </c>
      <c r="D20" s="1" t="s">
        <v>450</v>
      </c>
      <c r="E20" s="1" t="s">
        <v>474</v>
      </c>
      <c r="F20" s="1" t="s">
        <v>422</v>
      </c>
      <c r="G20" s="1" t="s">
        <v>375</v>
      </c>
      <c r="H20" s="1" t="s">
        <v>376</v>
      </c>
      <c r="I20" s="1" t="s">
        <v>475</v>
      </c>
      <c r="J20" s="1" t="s">
        <v>378</v>
      </c>
      <c r="K20" s="1" t="s">
        <v>475</v>
      </c>
      <c r="L20" s="1" t="s">
        <v>475</v>
      </c>
      <c r="M20" s="1" t="s">
        <v>379</v>
      </c>
      <c r="N20" s="1" t="s">
        <v>379</v>
      </c>
      <c r="O20" s="1" t="s">
        <v>380</v>
      </c>
      <c r="P20" s="1" t="s">
        <v>381</v>
      </c>
      <c r="Q20" s="1" t="s">
        <v>382</v>
      </c>
      <c r="R20" s="1" t="s">
        <v>476</v>
      </c>
      <c r="S20" s="1" t="s">
        <v>384</v>
      </c>
      <c r="T20" s="1" t="s">
        <v>385</v>
      </c>
      <c r="U20" s="1" t="s">
        <v>386</v>
      </c>
    </row>
    <row r="21" s="1" customFormat="1" spans="1:21">
      <c r="A21" s="3">
        <v>18146684365</v>
      </c>
      <c r="B21" s="1" t="s">
        <v>438</v>
      </c>
      <c r="C21" s="1" t="s">
        <v>477</v>
      </c>
      <c r="D21" s="1" t="s">
        <v>478</v>
      </c>
      <c r="E21" s="1" t="s">
        <v>479</v>
      </c>
      <c r="F21" s="1" t="s">
        <v>422</v>
      </c>
      <c r="G21" s="1" t="s">
        <v>375</v>
      </c>
      <c r="H21" s="1" t="s">
        <v>376</v>
      </c>
      <c r="I21" s="1" t="s">
        <v>480</v>
      </c>
      <c r="J21" s="1" t="s">
        <v>378</v>
      </c>
      <c r="K21" s="1" t="s">
        <v>480</v>
      </c>
      <c r="L21" s="1" t="s">
        <v>480</v>
      </c>
      <c r="M21" s="1" t="s">
        <v>379</v>
      </c>
      <c r="N21" s="1" t="s">
        <v>379</v>
      </c>
      <c r="O21" s="1" t="s">
        <v>380</v>
      </c>
      <c r="P21" s="1" t="s">
        <v>381</v>
      </c>
      <c r="Q21" s="1" t="s">
        <v>382</v>
      </c>
      <c r="R21" s="1" t="s">
        <v>481</v>
      </c>
      <c r="S21" s="1" t="s">
        <v>384</v>
      </c>
      <c r="T21" s="1" t="s">
        <v>385</v>
      </c>
      <c r="U21" s="1" t="s">
        <v>386</v>
      </c>
    </row>
    <row r="22" s="1" customFormat="1" spans="1:21">
      <c r="A22" s="3">
        <v>18146419879</v>
      </c>
      <c r="B22" s="1" t="s">
        <v>438</v>
      </c>
      <c r="C22" s="1" t="s">
        <v>482</v>
      </c>
      <c r="D22" s="1" t="s">
        <v>483</v>
      </c>
      <c r="E22" s="1" t="s">
        <v>484</v>
      </c>
      <c r="F22" s="1" t="s">
        <v>371</v>
      </c>
      <c r="G22" s="1" t="s">
        <v>375</v>
      </c>
      <c r="H22" s="1" t="s">
        <v>376</v>
      </c>
      <c r="I22" s="1" t="s">
        <v>485</v>
      </c>
      <c r="J22" s="1" t="s">
        <v>378</v>
      </c>
      <c r="K22" s="1" t="s">
        <v>485</v>
      </c>
      <c r="L22" s="1" t="s">
        <v>485</v>
      </c>
      <c r="M22" s="1" t="s">
        <v>379</v>
      </c>
      <c r="N22" s="1" t="s">
        <v>379</v>
      </c>
      <c r="O22" s="1" t="s">
        <v>380</v>
      </c>
      <c r="P22" s="1" t="s">
        <v>381</v>
      </c>
      <c r="Q22" s="1" t="s">
        <v>382</v>
      </c>
      <c r="R22" s="1" t="s">
        <v>486</v>
      </c>
      <c r="S22" s="1" t="s">
        <v>384</v>
      </c>
      <c r="T22" s="1" t="s">
        <v>385</v>
      </c>
      <c r="U22" s="1" t="s">
        <v>386</v>
      </c>
    </row>
    <row r="23" s="1" customFormat="1" spans="1:21">
      <c r="A23" s="1" t="s">
        <v>487</v>
      </c>
      <c r="B23" s="1" t="s">
        <v>438</v>
      </c>
      <c r="C23" s="1" t="s">
        <v>488</v>
      </c>
      <c r="D23" s="1" t="s">
        <v>489</v>
      </c>
      <c r="E23" s="1" t="s">
        <v>490</v>
      </c>
      <c r="F23" s="1" t="s">
        <v>438</v>
      </c>
      <c r="G23" s="1" t="s">
        <v>375</v>
      </c>
      <c r="H23" s="1" t="s">
        <v>376</v>
      </c>
      <c r="I23" s="1" t="s">
        <v>380</v>
      </c>
      <c r="J23" s="1" t="s">
        <v>378</v>
      </c>
      <c r="K23" s="1" t="s">
        <v>380</v>
      </c>
      <c r="L23" s="1" t="s">
        <v>380</v>
      </c>
      <c r="M23" s="1" t="s">
        <v>379</v>
      </c>
      <c r="N23" s="1" t="s">
        <v>379</v>
      </c>
      <c r="O23" s="1" t="s">
        <v>380</v>
      </c>
      <c r="P23" s="1" t="s">
        <v>381</v>
      </c>
      <c r="Q23" s="1" t="s">
        <v>382</v>
      </c>
      <c r="R23" s="1" t="s">
        <v>491</v>
      </c>
      <c r="S23" s="1" t="s">
        <v>384</v>
      </c>
      <c r="T23" s="1" t="s">
        <v>385</v>
      </c>
      <c r="U23" s="1" t="s">
        <v>386</v>
      </c>
    </row>
    <row r="24" s="1" customFormat="1" spans="1:21">
      <c r="A24" s="1" t="s">
        <v>492</v>
      </c>
      <c r="B24" s="1" t="s">
        <v>438</v>
      </c>
      <c r="C24" s="1" t="s">
        <v>493</v>
      </c>
      <c r="D24" s="1" t="s">
        <v>489</v>
      </c>
      <c r="E24" s="1" t="s">
        <v>490</v>
      </c>
      <c r="F24" s="1" t="s">
        <v>438</v>
      </c>
      <c r="G24" s="1" t="s">
        <v>375</v>
      </c>
      <c r="H24" s="1" t="s">
        <v>376</v>
      </c>
      <c r="I24" s="1" t="s">
        <v>380</v>
      </c>
      <c r="J24" s="1" t="s">
        <v>378</v>
      </c>
      <c r="K24" s="1" t="s">
        <v>380</v>
      </c>
      <c r="L24" s="1" t="s">
        <v>380</v>
      </c>
      <c r="M24" s="1" t="s">
        <v>379</v>
      </c>
      <c r="N24" s="1" t="s">
        <v>379</v>
      </c>
      <c r="O24" s="1" t="s">
        <v>380</v>
      </c>
      <c r="P24" s="1" t="s">
        <v>381</v>
      </c>
      <c r="Q24" s="1" t="s">
        <v>382</v>
      </c>
      <c r="R24" s="1" t="s">
        <v>494</v>
      </c>
      <c r="S24" s="1" t="s">
        <v>384</v>
      </c>
      <c r="T24" s="1" t="s">
        <v>385</v>
      </c>
      <c r="U24" s="1" t="s">
        <v>386</v>
      </c>
    </row>
    <row r="25" s="1" customFormat="1" spans="1:21">
      <c r="A25" s="3">
        <v>18146011258</v>
      </c>
      <c r="B25" s="1" t="s">
        <v>438</v>
      </c>
      <c r="C25" s="1" t="s">
        <v>495</v>
      </c>
      <c r="D25" s="1" t="s">
        <v>465</v>
      </c>
      <c r="E25" s="1" t="s">
        <v>496</v>
      </c>
      <c r="F25" s="1" t="s">
        <v>438</v>
      </c>
      <c r="G25" s="1" t="s">
        <v>375</v>
      </c>
      <c r="H25" s="1" t="s">
        <v>376</v>
      </c>
      <c r="I25" s="1" t="s">
        <v>497</v>
      </c>
      <c r="J25" s="1" t="s">
        <v>378</v>
      </c>
      <c r="K25" s="1" t="s">
        <v>497</v>
      </c>
      <c r="L25" s="1" t="s">
        <v>497</v>
      </c>
      <c r="M25" s="1" t="s">
        <v>379</v>
      </c>
      <c r="N25" s="1" t="s">
        <v>379</v>
      </c>
      <c r="O25" s="1" t="s">
        <v>380</v>
      </c>
      <c r="P25" s="1" t="s">
        <v>381</v>
      </c>
      <c r="Q25" s="1" t="s">
        <v>382</v>
      </c>
      <c r="R25" s="1" t="s">
        <v>498</v>
      </c>
      <c r="S25" s="1" t="s">
        <v>384</v>
      </c>
      <c r="T25" s="1" t="s">
        <v>385</v>
      </c>
      <c r="U25" s="1" t="s">
        <v>386</v>
      </c>
    </row>
    <row r="26" s="1" customFormat="1" spans="1:21">
      <c r="A26" s="3">
        <v>18145237825</v>
      </c>
      <c r="B26" s="1" t="s">
        <v>438</v>
      </c>
      <c r="C26" s="1" t="s">
        <v>499</v>
      </c>
      <c r="D26" s="1" t="s">
        <v>500</v>
      </c>
      <c r="E26" s="1" t="s">
        <v>501</v>
      </c>
      <c r="F26" s="1" t="s">
        <v>422</v>
      </c>
      <c r="G26" s="1" t="s">
        <v>375</v>
      </c>
      <c r="H26" s="1" t="s">
        <v>376</v>
      </c>
      <c r="I26" s="1" t="s">
        <v>502</v>
      </c>
      <c r="J26" s="1" t="s">
        <v>378</v>
      </c>
      <c r="K26" s="1" t="s">
        <v>502</v>
      </c>
      <c r="L26" s="1" t="s">
        <v>502</v>
      </c>
      <c r="M26" s="1" t="s">
        <v>379</v>
      </c>
      <c r="N26" s="1" t="s">
        <v>379</v>
      </c>
      <c r="O26" s="1" t="s">
        <v>380</v>
      </c>
      <c r="P26" s="1" t="s">
        <v>381</v>
      </c>
      <c r="Q26" s="1" t="s">
        <v>382</v>
      </c>
      <c r="R26" s="1" t="s">
        <v>503</v>
      </c>
      <c r="S26" s="1" t="s">
        <v>384</v>
      </c>
      <c r="T26" s="1" t="s">
        <v>385</v>
      </c>
      <c r="U26" s="1" t="s">
        <v>386</v>
      </c>
    </row>
    <row r="27" s="1" customFormat="1" spans="1:21">
      <c r="A27" s="3">
        <v>18141619410</v>
      </c>
      <c r="B27" s="1" t="s">
        <v>504</v>
      </c>
      <c r="C27" s="1" t="s">
        <v>505</v>
      </c>
      <c r="D27" s="1" t="s">
        <v>424</v>
      </c>
      <c r="E27" s="1" t="s">
        <v>506</v>
      </c>
      <c r="F27" s="1" t="s">
        <v>422</v>
      </c>
      <c r="G27" s="1" t="s">
        <v>375</v>
      </c>
      <c r="H27" s="1" t="s">
        <v>376</v>
      </c>
      <c r="I27" s="1" t="s">
        <v>471</v>
      </c>
      <c r="J27" s="1" t="s">
        <v>378</v>
      </c>
      <c r="K27" s="1" t="s">
        <v>471</v>
      </c>
      <c r="L27" s="1" t="s">
        <v>471</v>
      </c>
      <c r="M27" s="1" t="s">
        <v>379</v>
      </c>
      <c r="N27" s="1" t="s">
        <v>379</v>
      </c>
      <c r="O27" s="1" t="s">
        <v>380</v>
      </c>
      <c r="P27" s="1" t="s">
        <v>381</v>
      </c>
      <c r="Q27" s="1" t="s">
        <v>382</v>
      </c>
      <c r="R27" s="1" t="s">
        <v>507</v>
      </c>
      <c r="S27" s="1" t="s">
        <v>384</v>
      </c>
      <c r="T27" s="1" t="s">
        <v>385</v>
      </c>
      <c r="U27" s="1" t="s">
        <v>386</v>
      </c>
    </row>
    <row r="28" s="1" customFormat="1" spans="1:21">
      <c r="A28" s="3">
        <v>18140535172</v>
      </c>
      <c r="B28" s="1" t="s">
        <v>504</v>
      </c>
      <c r="C28" s="1" t="s">
        <v>508</v>
      </c>
      <c r="D28" s="1" t="s">
        <v>509</v>
      </c>
      <c r="E28" s="1" t="s">
        <v>510</v>
      </c>
      <c r="F28" s="1" t="s">
        <v>438</v>
      </c>
      <c r="G28" s="1" t="s">
        <v>375</v>
      </c>
      <c r="H28" s="1" t="s">
        <v>376</v>
      </c>
      <c r="I28" s="1" t="s">
        <v>511</v>
      </c>
      <c r="J28" s="1" t="s">
        <v>378</v>
      </c>
      <c r="K28" s="1" t="s">
        <v>511</v>
      </c>
      <c r="L28" s="1" t="s">
        <v>511</v>
      </c>
      <c r="M28" s="1" t="s">
        <v>379</v>
      </c>
      <c r="N28" s="1" t="s">
        <v>379</v>
      </c>
      <c r="O28" s="1" t="s">
        <v>380</v>
      </c>
      <c r="P28" s="1" t="s">
        <v>381</v>
      </c>
      <c r="Q28" s="1" t="s">
        <v>382</v>
      </c>
      <c r="R28" s="1" t="s">
        <v>512</v>
      </c>
      <c r="S28" s="1" t="s">
        <v>384</v>
      </c>
      <c r="T28" s="1" t="s">
        <v>385</v>
      </c>
      <c r="U28" s="1" t="s">
        <v>386</v>
      </c>
    </row>
    <row r="29" s="1" customFormat="1" spans="1:21">
      <c r="A29" s="3">
        <v>18133570882</v>
      </c>
      <c r="B29" s="1" t="s">
        <v>513</v>
      </c>
      <c r="C29" s="1" t="s">
        <v>514</v>
      </c>
      <c r="D29" s="1" t="s">
        <v>515</v>
      </c>
      <c r="E29" s="1" t="s">
        <v>516</v>
      </c>
      <c r="F29" s="1" t="s">
        <v>438</v>
      </c>
      <c r="G29" s="1" t="s">
        <v>375</v>
      </c>
      <c r="H29" s="1" t="s">
        <v>376</v>
      </c>
      <c r="I29" s="1" t="s">
        <v>517</v>
      </c>
      <c r="J29" s="1" t="s">
        <v>378</v>
      </c>
      <c r="K29" s="1" t="s">
        <v>517</v>
      </c>
      <c r="L29" s="1" t="s">
        <v>517</v>
      </c>
      <c r="M29" s="1" t="s">
        <v>379</v>
      </c>
      <c r="N29" s="1" t="s">
        <v>379</v>
      </c>
      <c r="O29" s="1" t="s">
        <v>380</v>
      </c>
      <c r="P29" s="1" t="s">
        <v>381</v>
      </c>
      <c r="Q29" s="1" t="s">
        <v>382</v>
      </c>
      <c r="R29" s="1" t="s">
        <v>518</v>
      </c>
      <c r="S29" s="1" t="s">
        <v>384</v>
      </c>
      <c r="T29" s="1" t="s">
        <v>385</v>
      </c>
      <c r="U29" s="1" t="s">
        <v>386</v>
      </c>
    </row>
    <row r="30" s="1" customFormat="1" spans="1:21">
      <c r="A30" s="3">
        <v>18132012524</v>
      </c>
      <c r="B30" s="1" t="s">
        <v>513</v>
      </c>
      <c r="C30" s="1" t="s">
        <v>519</v>
      </c>
      <c r="D30" s="1" t="s">
        <v>520</v>
      </c>
      <c r="E30" s="1" t="s">
        <v>521</v>
      </c>
      <c r="F30" s="1" t="s">
        <v>438</v>
      </c>
      <c r="G30" s="1" t="s">
        <v>375</v>
      </c>
      <c r="H30" s="1" t="s">
        <v>376</v>
      </c>
      <c r="I30" s="1" t="s">
        <v>522</v>
      </c>
      <c r="J30" s="1" t="s">
        <v>378</v>
      </c>
      <c r="K30" s="1" t="s">
        <v>522</v>
      </c>
      <c r="L30" s="1" t="s">
        <v>522</v>
      </c>
      <c r="M30" s="1" t="s">
        <v>379</v>
      </c>
      <c r="N30" s="1" t="s">
        <v>379</v>
      </c>
      <c r="O30" s="1" t="s">
        <v>380</v>
      </c>
      <c r="P30" s="1" t="s">
        <v>381</v>
      </c>
      <c r="Q30" s="1" t="s">
        <v>382</v>
      </c>
      <c r="R30" s="1" t="s">
        <v>523</v>
      </c>
      <c r="S30" s="1" t="s">
        <v>384</v>
      </c>
      <c r="T30" s="1" t="s">
        <v>385</v>
      </c>
      <c r="U30" s="1" t="s">
        <v>386</v>
      </c>
    </row>
    <row r="31" s="1" customFormat="1" spans="1:21">
      <c r="A31" s="3">
        <v>18131818996</v>
      </c>
      <c r="B31" s="1" t="s">
        <v>513</v>
      </c>
      <c r="C31" s="1" t="s">
        <v>524</v>
      </c>
      <c r="D31" s="1" t="s">
        <v>525</v>
      </c>
      <c r="E31" s="1" t="s">
        <v>526</v>
      </c>
      <c r="F31" s="1" t="s">
        <v>422</v>
      </c>
      <c r="G31" s="1" t="s">
        <v>375</v>
      </c>
      <c r="H31" s="1" t="s">
        <v>376</v>
      </c>
      <c r="I31" s="1" t="s">
        <v>527</v>
      </c>
      <c r="J31" s="1" t="s">
        <v>378</v>
      </c>
      <c r="K31" s="1" t="s">
        <v>527</v>
      </c>
      <c r="L31" s="1" t="s">
        <v>527</v>
      </c>
      <c r="M31" s="1" t="s">
        <v>379</v>
      </c>
      <c r="N31" s="1" t="s">
        <v>379</v>
      </c>
      <c r="O31" s="1" t="s">
        <v>380</v>
      </c>
      <c r="P31" s="1" t="s">
        <v>381</v>
      </c>
      <c r="Q31" s="1" t="s">
        <v>382</v>
      </c>
      <c r="R31" s="1" t="s">
        <v>528</v>
      </c>
      <c r="S31" s="1" t="s">
        <v>384</v>
      </c>
      <c r="T31" s="1" t="s">
        <v>385</v>
      </c>
      <c r="U31" s="1" t="s">
        <v>386</v>
      </c>
    </row>
    <row r="32" s="1" customFormat="1" spans="1:21">
      <c r="A32" s="3">
        <v>18129205369</v>
      </c>
      <c r="B32" s="1" t="s">
        <v>513</v>
      </c>
      <c r="C32" s="1" t="s">
        <v>529</v>
      </c>
      <c r="D32" s="1" t="s">
        <v>530</v>
      </c>
      <c r="E32" s="1" t="s">
        <v>531</v>
      </c>
      <c r="F32" s="1" t="s">
        <v>371</v>
      </c>
      <c r="G32" s="1" t="s">
        <v>375</v>
      </c>
      <c r="H32" s="1" t="s">
        <v>376</v>
      </c>
      <c r="I32" s="1" t="s">
        <v>532</v>
      </c>
      <c r="J32" s="1" t="s">
        <v>378</v>
      </c>
      <c r="K32" s="1" t="s">
        <v>532</v>
      </c>
      <c r="L32" s="1" t="s">
        <v>532</v>
      </c>
      <c r="M32" s="1" t="s">
        <v>379</v>
      </c>
      <c r="N32" s="1" t="s">
        <v>379</v>
      </c>
      <c r="O32" s="1" t="s">
        <v>380</v>
      </c>
      <c r="P32" s="1" t="s">
        <v>381</v>
      </c>
      <c r="Q32" s="1" t="s">
        <v>382</v>
      </c>
      <c r="R32" s="1" t="s">
        <v>533</v>
      </c>
      <c r="S32" s="1" t="s">
        <v>384</v>
      </c>
      <c r="T32" s="1" t="s">
        <v>385</v>
      </c>
      <c r="U32" s="1" t="s">
        <v>386</v>
      </c>
    </row>
    <row r="33" s="1" customFormat="1" spans="1:21">
      <c r="A33" s="3">
        <v>18129072255</v>
      </c>
      <c r="B33" s="1" t="s">
        <v>513</v>
      </c>
      <c r="C33" s="1" t="s">
        <v>534</v>
      </c>
      <c r="D33" s="1" t="s">
        <v>535</v>
      </c>
      <c r="E33" s="1" t="s">
        <v>536</v>
      </c>
      <c r="F33" s="1" t="s">
        <v>371</v>
      </c>
      <c r="G33" s="1" t="s">
        <v>375</v>
      </c>
      <c r="H33" s="1" t="s">
        <v>376</v>
      </c>
      <c r="I33" s="1" t="s">
        <v>537</v>
      </c>
      <c r="J33" s="1" t="s">
        <v>378</v>
      </c>
      <c r="K33" s="1" t="s">
        <v>537</v>
      </c>
      <c r="L33" s="1" t="s">
        <v>537</v>
      </c>
      <c r="M33" s="1" t="s">
        <v>379</v>
      </c>
      <c r="N33" s="1" t="s">
        <v>379</v>
      </c>
      <c r="O33" s="1" t="s">
        <v>380</v>
      </c>
      <c r="P33" s="1" t="s">
        <v>381</v>
      </c>
      <c r="Q33" s="1" t="s">
        <v>382</v>
      </c>
      <c r="R33" s="1" t="s">
        <v>538</v>
      </c>
      <c r="S33" s="1" t="s">
        <v>384</v>
      </c>
      <c r="T33" s="1" t="s">
        <v>385</v>
      </c>
      <c r="U33" s="1" t="s">
        <v>386</v>
      </c>
    </row>
    <row r="34" s="1" customFormat="1" spans="1:21">
      <c r="A34" s="3">
        <v>18125514488</v>
      </c>
      <c r="B34" s="1" t="s">
        <v>539</v>
      </c>
      <c r="C34" s="1" t="s">
        <v>540</v>
      </c>
      <c r="D34" s="1" t="s">
        <v>541</v>
      </c>
      <c r="E34" s="1" t="s">
        <v>542</v>
      </c>
      <c r="F34" s="1" t="s">
        <v>504</v>
      </c>
      <c r="G34" s="1" t="s">
        <v>375</v>
      </c>
      <c r="H34" s="1" t="s">
        <v>376</v>
      </c>
      <c r="I34" s="1" t="s">
        <v>543</v>
      </c>
      <c r="J34" s="1" t="s">
        <v>378</v>
      </c>
      <c r="K34" s="1" t="s">
        <v>543</v>
      </c>
      <c r="L34" s="1" t="s">
        <v>543</v>
      </c>
      <c r="M34" s="1" t="s">
        <v>379</v>
      </c>
      <c r="N34" s="1" t="s">
        <v>379</v>
      </c>
      <c r="O34" s="1" t="s">
        <v>380</v>
      </c>
      <c r="P34" s="1" t="s">
        <v>381</v>
      </c>
      <c r="Q34" s="1" t="s">
        <v>382</v>
      </c>
      <c r="R34" s="1" t="s">
        <v>544</v>
      </c>
      <c r="S34" s="1" t="s">
        <v>384</v>
      </c>
      <c r="T34" s="1" t="s">
        <v>385</v>
      </c>
      <c r="U34" s="1" t="s">
        <v>386</v>
      </c>
    </row>
    <row r="35" s="1" customFormat="1" spans="1:21">
      <c r="A35" s="3">
        <v>18123095754</v>
      </c>
      <c r="B35" s="1" t="s">
        <v>539</v>
      </c>
      <c r="C35" s="1" t="s">
        <v>545</v>
      </c>
      <c r="D35" s="1" t="s">
        <v>546</v>
      </c>
      <c r="E35" s="1" t="s">
        <v>547</v>
      </c>
      <c r="F35" s="1" t="s">
        <v>371</v>
      </c>
      <c r="G35" s="1" t="s">
        <v>375</v>
      </c>
      <c r="H35" s="1" t="s">
        <v>376</v>
      </c>
      <c r="I35" s="1" t="s">
        <v>548</v>
      </c>
      <c r="J35" s="1" t="s">
        <v>378</v>
      </c>
      <c r="K35" s="1" t="s">
        <v>548</v>
      </c>
      <c r="L35" s="1" t="s">
        <v>548</v>
      </c>
      <c r="M35" s="1" t="s">
        <v>379</v>
      </c>
      <c r="N35" s="1" t="s">
        <v>379</v>
      </c>
      <c r="O35" s="1" t="s">
        <v>380</v>
      </c>
      <c r="P35" s="1" t="s">
        <v>381</v>
      </c>
      <c r="Q35" s="1" t="s">
        <v>382</v>
      </c>
      <c r="R35" s="1" t="s">
        <v>549</v>
      </c>
      <c r="S35" s="1" t="s">
        <v>384</v>
      </c>
      <c r="T35" s="1" t="s">
        <v>385</v>
      </c>
      <c r="U35" s="1" t="s">
        <v>386</v>
      </c>
    </row>
    <row r="36" s="1" customFormat="1" spans="1:21">
      <c r="A36" s="3">
        <v>18118564942</v>
      </c>
      <c r="B36" s="1" t="s">
        <v>550</v>
      </c>
      <c r="C36" s="1" t="s">
        <v>551</v>
      </c>
      <c r="D36" s="1" t="s">
        <v>552</v>
      </c>
      <c r="E36" s="1" t="s">
        <v>553</v>
      </c>
      <c r="F36" s="1" t="s">
        <v>513</v>
      </c>
      <c r="G36" s="1" t="s">
        <v>375</v>
      </c>
      <c r="H36" s="1" t="s">
        <v>376</v>
      </c>
      <c r="I36" s="1" t="s">
        <v>554</v>
      </c>
      <c r="J36" s="1" t="s">
        <v>378</v>
      </c>
      <c r="K36" s="1" t="s">
        <v>554</v>
      </c>
      <c r="L36" s="1" t="s">
        <v>554</v>
      </c>
      <c r="M36" s="1" t="s">
        <v>379</v>
      </c>
      <c r="N36" s="1" t="s">
        <v>379</v>
      </c>
      <c r="O36" s="1" t="s">
        <v>380</v>
      </c>
      <c r="P36" s="1" t="s">
        <v>381</v>
      </c>
      <c r="Q36" s="1" t="s">
        <v>382</v>
      </c>
      <c r="R36" s="1" t="s">
        <v>555</v>
      </c>
      <c r="S36" s="1" t="s">
        <v>384</v>
      </c>
      <c r="T36" s="1" t="s">
        <v>385</v>
      </c>
      <c r="U36" s="1" t="s">
        <v>386</v>
      </c>
    </row>
    <row r="37" s="1" customFormat="1" spans="1:21">
      <c r="A37" s="3">
        <v>18118471161</v>
      </c>
      <c r="B37" s="1" t="s">
        <v>550</v>
      </c>
      <c r="C37" s="1" t="s">
        <v>556</v>
      </c>
      <c r="D37" s="1" t="s">
        <v>557</v>
      </c>
      <c r="E37" s="1" t="s">
        <v>558</v>
      </c>
      <c r="F37" s="1" t="s">
        <v>371</v>
      </c>
      <c r="G37" s="1" t="s">
        <v>375</v>
      </c>
      <c r="H37" s="1" t="s">
        <v>376</v>
      </c>
      <c r="I37" s="1" t="s">
        <v>559</v>
      </c>
      <c r="J37" s="1" t="s">
        <v>378</v>
      </c>
      <c r="K37" s="1" t="s">
        <v>559</v>
      </c>
      <c r="L37" s="1" t="s">
        <v>559</v>
      </c>
      <c r="M37" s="1" t="s">
        <v>379</v>
      </c>
      <c r="N37" s="1" t="s">
        <v>379</v>
      </c>
      <c r="O37" s="1" t="s">
        <v>380</v>
      </c>
      <c r="P37" s="1" t="s">
        <v>381</v>
      </c>
      <c r="Q37" s="1" t="s">
        <v>382</v>
      </c>
      <c r="R37" s="1" t="s">
        <v>560</v>
      </c>
      <c r="S37" s="1" t="s">
        <v>384</v>
      </c>
      <c r="T37" s="1" t="s">
        <v>385</v>
      </c>
      <c r="U37" s="1" t="s">
        <v>386</v>
      </c>
    </row>
    <row r="38" s="1" customFormat="1" spans="1:21">
      <c r="A38" s="3">
        <v>18118305056</v>
      </c>
      <c r="B38" s="1" t="s">
        <v>550</v>
      </c>
      <c r="C38" s="1" t="s">
        <v>561</v>
      </c>
      <c r="D38" s="1" t="s">
        <v>562</v>
      </c>
      <c r="E38" s="1" t="s">
        <v>563</v>
      </c>
      <c r="F38" s="1" t="s">
        <v>371</v>
      </c>
      <c r="G38" s="1" t="s">
        <v>375</v>
      </c>
      <c r="H38" s="1" t="s">
        <v>376</v>
      </c>
      <c r="I38" s="1" t="s">
        <v>564</v>
      </c>
      <c r="J38" s="1" t="s">
        <v>378</v>
      </c>
      <c r="K38" s="1" t="s">
        <v>564</v>
      </c>
      <c r="L38" s="1" t="s">
        <v>564</v>
      </c>
      <c r="M38" s="1" t="s">
        <v>379</v>
      </c>
      <c r="N38" s="1" t="s">
        <v>379</v>
      </c>
      <c r="O38" s="1" t="s">
        <v>380</v>
      </c>
      <c r="P38" s="1" t="s">
        <v>381</v>
      </c>
      <c r="Q38" s="1" t="s">
        <v>382</v>
      </c>
      <c r="R38" s="1" t="s">
        <v>565</v>
      </c>
      <c r="S38" s="1" t="s">
        <v>384</v>
      </c>
      <c r="T38" s="1" t="s">
        <v>385</v>
      </c>
      <c r="U38" s="1" t="s">
        <v>386</v>
      </c>
    </row>
    <row r="39" s="1" customFormat="1" spans="1:21">
      <c r="A39" s="3">
        <v>18113047618</v>
      </c>
      <c r="B39" s="1" t="s">
        <v>566</v>
      </c>
      <c r="C39" s="1" t="s">
        <v>567</v>
      </c>
      <c r="D39" s="1" t="s">
        <v>525</v>
      </c>
      <c r="E39" s="1" t="s">
        <v>568</v>
      </c>
      <c r="F39" s="1" t="s">
        <v>539</v>
      </c>
      <c r="G39" s="1" t="s">
        <v>375</v>
      </c>
      <c r="H39" s="1" t="s">
        <v>376</v>
      </c>
      <c r="I39" s="1" t="s">
        <v>569</v>
      </c>
      <c r="J39" s="1" t="s">
        <v>378</v>
      </c>
      <c r="K39" s="1" t="s">
        <v>569</v>
      </c>
      <c r="L39" s="1" t="s">
        <v>569</v>
      </c>
      <c r="M39" s="1" t="s">
        <v>379</v>
      </c>
      <c r="N39" s="1" t="s">
        <v>379</v>
      </c>
      <c r="O39" s="1" t="s">
        <v>380</v>
      </c>
      <c r="P39" s="1" t="s">
        <v>381</v>
      </c>
      <c r="Q39" s="1" t="s">
        <v>382</v>
      </c>
      <c r="R39" s="1" t="s">
        <v>570</v>
      </c>
      <c r="S39" s="1" t="s">
        <v>384</v>
      </c>
      <c r="T39" s="1" t="s">
        <v>385</v>
      </c>
      <c r="U39" s="1" t="s">
        <v>386</v>
      </c>
    </row>
    <row r="40" s="1" customFormat="1" spans="1:21">
      <c r="A40" s="3">
        <v>18106836207</v>
      </c>
      <c r="B40" s="1" t="s">
        <v>566</v>
      </c>
      <c r="C40" s="1" t="s">
        <v>571</v>
      </c>
      <c r="D40" s="1" t="s">
        <v>572</v>
      </c>
      <c r="E40" s="1" t="s">
        <v>573</v>
      </c>
      <c r="F40" s="1" t="s">
        <v>513</v>
      </c>
      <c r="G40" s="1" t="s">
        <v>375</v>
      </c>
      <c r="H40" s="1" t="s">
        <v>376</v>
      </c>
      <c r="I40" s="1" t="s">
        <v>574</v>
      </c>
      <c r="J40" s="1" t="s">
        <v>378</v>
      </c>
      <c r="K40" s="1" t="s">
        <v>574</v>
      </c>
      <c r="L40" s="1" t="s">
        <v>574</v>
      </c>
      <c r="M40" s="1" t="s">
        <v>379</v>
      </c>
      <c r="N40" s="1" t="s">
        <v>379</v>
      </c>
      <c r="O40" s="1" t="s">
        <v>380</v>
      </c>
      <c r="P40" s="1" t="s">
        <v>381</v>
      </c>
      <c r="Q40" s="1" t="s">
        <v>382</v>
      </c>
      <c r="R40" s="1" t="s">
        <v>575</v>
      </c>
      <c r="S40" s="1" t="s">
        <v>384</v>
      </c>
      <c r="T40" s="1" t="s">
        <v>385</v>
      </c>
      <c r="U40" s="1" t="s">
        <v>386</v>
      </c>
    </row>
    <row r="41" s="1" customFormat="1" spans="1:21">
      <c r="A41" s="3">
        <v>18102538951</v>
      </c>
      <c r="B41" s="1" t="s">
        <v>576</v>
      </c>
      <c r="C41" s="1" t="s">
        <v>577</v>
      </c>
      <c r="D41" s="1" t="s">
        <v>578</v>
      </c>
      <c r="E41" s="1" t="s">
        <v>579</v>
      </c>
      <c r="F41" s="1" t="s">
        <v>422</v>
      </c>
      <c r="G41" s="1" t="s">
        <v>375</v>
      </c>
      <c r="H41" s="1" t="s">
        <v>376</v>
      </c>
      <c r="I41" s="1" t="s">
        <v>580</v>
      </c>
      <c r="J41" s="1" t="s">
        <v>378</v>
      </c>
      <c r="K41" s="1" t="s">
        <v>580</v>
      </c>
      <c r="L41" s="1" t="s">
        <v>580</v>
      </c>
      <c r="M41" s="1" t="s">
        <v>379</v>
      </c>
      <c r="N41" s="1" t="s">
        <v>379</v>
      </c>
      <c r="O41" s="1" t="s">
        <v>380</v>
      </c>
      <c r="P41" s="1" t="s">
        <v>381</v>
      </c>
      <c r="Q41" s="1" t="s">
        <v>382</v>
      </c>
      <c r="R41" s="1" t="s">
        <v>581</v>
      </c>
      <c r="S41" s="1" t="s">
        <v>384</v>
      </c>
      <c r="T41" s="1" t="s">
        <v>385</v>
      </c>
      <c r="U41" s="1" t="s">
        <v>386</v>
      </c>
    </row>
    <row r="42" s="1" customFormat="1" spans="1:21">
      <c r="A42" s="3">
        <v>18089190984</v>
      </c>
      <c r="B42" s="1" t="s">
        <v>582</v>
      </c>
      <c r="C42" s="1" t="s">
        <v>583</v>
      </c>
      <c r="D42" s="1" t="s">
        <v>584</v>
      </c>
      <c r="E42" s="1" t="s">
        <v>585</v>
      </c>
      <c r="F42" s="1" t="s">
        <v>513</v>
      </c>
      <c r="G42" s="1" t="s">
        <v>375</v>
      </c>
      <c r="H42" s="1" t="s">
        <v>376</v>
      </c>
      <c r="I42" s="1" t="s">
        <v>586</v>
      </c>
      <c r="J42" s="1" t="s">
        <v>378</v>
      </c>
      <c r="K42" s="1" t="s">
        <v>586</v>
      </c>
      <c r="L42" s="1" t="s">
        <v>586</v>
      </c>
      <c r="M42" s="1" t="s">
        <v>379</v>
      </c>
      <c r="N42" s="1" t="s">
        <v>379</v>
      </c>
      <c r="O42" s="1" t="s">
        <v>380</v>
      </c>
      <c r="P42" s="1" t="s">
        <v>381</v>
      </c>
      <c r="Q42" s="1" t="s">
        <v>382</v>
      </c>
      <c r="R42" s="1" t="s">
        <v>587</v>
      </c>
      <c r="S42" s="1" t="s">
        <v>384</v>
      </c>
      <c r="T42" s="1" t="s">
        <v>385</v>
      </c>
      <c r="U42" s="1" t="s">
        <v>386</v>
      </c>
    </row>
    <row r="43" s="1" customFormat="1" spans="1:21">
      <c r="A43" s="3">
        <v>18088440149</v>
      </c>
      <c r="B43" s="1" t="s">
        <v>582</v>
      </c>
      <c r="C43" s="1" t="s">
        <v>588</v>
      </c>
      <c r="D43" s="1" t="s">
        <v>450</v>
      </c>
      <c r="E43" s="1" t="s">
        <v>589</v>
      </c>
      <c r="F43" s="1" t="s">
        <v>539</v>
      </c>
      <c r="G43" s="1" t="s">
        <v>375</v>
      </c>
      <c r="H43" s="1" t="s">
        <v>376</v>
      </c>
      <c r="I43" s="1" t="s">
        <v>590</v>
      </c>
      <c r="J43" s="1" t="s">
        <v>378</v>
      </c>
      <c r="K43" s="1" t="s">
        <v>590</v>
      </c>
      <c r="L43" s="1" t="s">
        <v>590</v>
      </c>
      <c r="M43" s="1" t="s">
        <v>379</v>
      </c>
      <c r="N43" s="1" t="s">
        <v>379</v>
      </c>
      <c r="O43" s="1" t="s">
        <v>380</v>
      </c>
      <c r="P43" s="1" t="s">
        <v>381</v>
      </c>
      <c r="Q43" s="1" t="s">
        <v>382</v>
      </c>
      <c r="R43" s="1" t="s">
        <v>591</v>
      </c>
      <c r="S43" s="1" t="s">
        <v>384</v>
      </c>
      <c r="T43" s="1" t="s">
        <v>385</v>
      </c>
      <c r="U43" s="1" t="s">
        <v>386</v>
      </c>
    </row>
    <row r="44" s="1" customFormat="1" spans="1:21">
      <c r="A44" s="3">
        <v>18084923236</v>
      </c>
      <c r="B44" s="1" t="s">
        <v>582</v>
      </c>
      <c r="C44" s="1" t="s">
        <v>592</v>
      </c>
      <c r="D44" s="1" t="s">
        <v>593</v>
      </c>
      <c r="E44" s="1" t="s">
        <v>594</v>
      </c>
      <c r="F44" s="1" t="s">
        <v>566</v>
      </c>
      <c r="G44" s="1" t="s">
        <v>375</v>
      </c>
      <c r="H44" s="1" t="s">
        <v>376</v>
      </c>
      <c r="I44" s="1" t="s">
        <v>595</v>
      </c>
      <c r="J44" s="1" t="s">
        <v>378</v>
      </c>
      <c r="K44" s="1" t="s">
        <v>595</v>
      </c>
      <c r="L44" s="1" t="s">
        <v>595</v>
      </c>
      <c r="M44" s="1" t="s">
        <v>379</v>
      </c>
      <c r="N44" s="1" t="s">
        <v>379</v>
      </c>
      <c r="O44" s="1" t="s">
        <v>380</v>
      </c>
      <c r="P44" s="1" t="s">
        <v>381</v>
      </c>
      <c r="Q44" s="1" t="s">
        <v>382</v>
      </c>
      <c r="R44" s="1" t="s">
        <v>596</v>
      </c>
      <c r="S44" s="1" t="s">
        <v>384</v>
      </c>
      <c r="T44" s="1" t="s">
        <v>385</v>
      </c>
      <c r="U44" s="1" t="s">
        <v>386</v>
      </c>
    </row>
    <row r="45" s="1" customFormat="1" spans="1:21">
      <c r="A45" s="3">
        <v>18080484012</v>
      </c>
      <c r="B45" s="1" t="s">
        <v>597</v>
      </c>
      <c r="C45" s="1" t="s">
        <v>598</v>
      </c>
      <c r="D45" s="1" t="s">
        <v>599</v>
      </c>
      <c r="E45" s="1" t="s">
        <v>600</v>
      </c>
      <c r="F45" s="1" t="s">
        <v>422</v>
      </c>
      <c r="G45" s="1" t="s">
        <v>375</v>
      </c>
      <c r="H45" s="1" t="s">
        <v>376</v>
      </c>
      <c r="I45" s="1" t="s">
        <v>601</v>
      </c>
      <c r="J45" s="1" t="s">
        <v>378</v>
      </c>
      <c r="K45" s="1" t="s">
        <v>601</v>
      </c>
      <c r="L45" s="1" t="s">
        <v>601</v>
      </c>
      <c r="M45" s="1" t="s">
        <v>379</v>
      </c>
      <c r="N45" s="1" t="s">
        <v>379</v>
      </c>
      <c r="O45" s="1" t="s">
        <v>380</v>
      </c>
      <c r="P45" s="1" t="s">
        <v>381</v>
      </c>
      <c r="Q45" s="1" t="s">
        <v>382</v>
      </c>
      <c r="R45" s="1" t="s">
        <v>602</v>
      </c>
      <c r="S45" s="1" t="s">
        <v>384</v>
      </c>
      <c r="T45" s="1" t="s">
        <v>385</v>
      </c>
      <c r="U45" s="1" t="s">
        <v>386</v>
      </c>
    </row>
    <row r="46" s="1" customFormat="1" spans="1:21">
      <c r="A46" s="3">
        <v>18077457051</v>
      </c>
      <c r="B46" s="1" t="s">
        <v>597</v>
      </c>
      <c r="C46" s="1" t="s">
        <v>603</v>
      </c>
      <c r="D46" s="1" t="s">
        <v>572</v>
      </c>
      <c r="E46" s="1" t="s">
        <v>604</v>
      </c>
      <c r="F46" s="1" t="s">
        <v>438</v>
      </c>
      <c r="G46" s="1" t="s">
        <v>375</v>
      </c>
      <c r="H46" s="1" t="s">
        <v>376</v>
      </c>
      <c r="I46" s="1" t="s">
        <v>605</v>
      </c>
      <c r="J46" s="1" t="s">
        <v>378</v>
      </c>
      <c r="K46" s="1" t="s">
        <v>605</v>
      </c>
      <c r="L46" s="1" t="s">
        <v>605</v>
      </c>
      <c r="M46" s="1" t="s">
        <v>379</v>
      </c>
      <c r="N46" s="1" t="s">
        <v>379</v>
      </c>
      <c r="O46" s="1" t="s">
        <v>380</v>
      </c>
      <c r="P46" s="1" t="s">
        <v>381</v>
      </c>
      <c r="Q46" s="1" t="s">
        <v>382</v>
      </c>
      <c r="R46" s="1" t="s">
        <v>606</v>
      </c>
      <c r="S46" s="1" t="s">
        <v>384</v>
      </c>
      <c r="T46" s="1" t="s">
        <v>385</v>
      </c>
      <c r="U46" s="1" t="s">
        <v>386</v>
      </c>
    </row>
    <row r="47" s="1" customFormat="1" spans="1:21">
      <c r="A47" s="3">
        <v>18068511568</v>
      </c>
      <c r="B47" s="1" t="s">
        <v>607</v>
      </c>
      <c r="C47" s="1" t="s">
        <v>608</v>
      </c>
      <c r="D47" s="1" t="s">
        <v>388</v>
      </c>
      <c r="E47" s="1" t="s">
        <v>609</v>
      </c>
      <c r="F47" s="1" t="s">
        <v>438</v>
      </c>
      <c r="G47" s="1" t="s">
        <v>375</v>
      </c>
      <c r="H47" s="1" t="s">
        <v>376</v>
      </c>
      <c r="I47" s="1" t="s">
        <v>610</v>
      </c>
      <c r="J47" s="1" t="s">
        <v>378</v>
      </c>
      <c r="K47" s="1" t="s">
        <v>610</v>
      </c>
      <c r="L47" s="1" t="s">
        <v>610</v>
      </c>
      <c r="M47" s="1" t="s">
        <v>379</v>
      </c>
      <c r="N47" s="1" t="s">
        <v>379</v>
      </c>
      <c r="O47" s="1" t="s">
        <v>380</v>
      </c>
      <c r="P47" s="1" t="s">
        <v>381</v>
      </c>
      <c r="Q47" s="1" t="s">
        <v>382</v>
      </c>
      <c r="R47" s="1" t="s">
        <v>611</v>
      </c>
      <c r="S47" s="1" t="s">
        <v>384</v>
      </c>
      <c r="T47" s="1" t="s">
        <v>385</v>
      </c>
      <c r="U47" s="1" t="s">
        <v>386</v>
      </c>
    </row>
    <row r="48" s="1" customFormat="1" spans="1:21">
      <c r="A48" s="3">
        <v>17915144157</v>
      </c>
      <c r="B48" s="1" t="s">
        <v>612</v>
      </c>
      <c r="C48" s="1" t="s">
        <v>613</v>
      </c>
      <c r="D48" s="1" t="s">
        <v>557</v>
      </c>
      <c r="E48" s="1" t="s">
        <v>614</v>
      </c>
      <c r="F48" s="1" t="s">
        <v>371</v>
      </c>
      <c r="G48" s="1" t="s">
        <v>375</v>
      </c>
      <c r="H48" s="1" t="s">
        <v>376</v>
      </c>
      <c r="I48" s="1" t="s">
        <v>615</v>
      </c>
      <c r="J48" s="1" t="s">
        <v>378</v>
      </c>
      <c r="K48" s="1" t="s">
        <v>615</v>
      </c>
      <c r="L48" s="1" t="s">
        <v>615</v>
      </c>
      <c r="M48" s="1" t="s">
        <v>379</v>
      </c>
      <c r="N48" s="1" t="s">
        <v>379</v>
      </c>
      <c r="O48" s="1" t="s">
        <v>380</v>
      </c>
      <c r="P48" s="1" t="s">
        <v>381</v>
      </c>
      <c r="Q48" s="1" t="s">
        <v>382</v>
      </c>
      <c r="R48" s="1" t="s">
        <v>616</v>
      </c>
      <c r="S48" s="1" t="s">
        <v>384</v>
      </c>
      <c r="T48" s="1" t="s">
        <v>385</v>
      </c>
      <c r="U48" s="1" t="s">
        <v>386</v>
      </c>
    </row>
    <row r="49" s="1" customFormat="1" spans="1:21">
      <c r="A49" s="3">
        <v>18031585830</v>
      </c>
      <c r="B49" s="1" t="s">
        <v>617</v>
      </c>
      <c r="C49" s="1" t="s">
        <v>618</v>
      </c>
      <c r="D49" s="1" t="s">
        <v>619</v>
      </c>
      <c r="E49" s="1" t="s">
        <v>620</v>
      </c>
      <c r="F49" s="1" t="s">
        <v>438</v>
      </c>
      <c r="G49" s="1" t="s">
        <v>375</v>
      </c>
      <c r="H49" s="1" t="s">
        <v>376</v>
      </c>
      <c r="I49" s="1" t="s">
        <v>621</v>
      </c>
      <c r="J49" s="1" t="s">
        <v>378</v>
      </c>
      <c r="K49" s="1" t="s">
        <v>621</v>
      </c>
      <c r="L49" s="1" t="s">
        <v>621</v>
      </c>
      <c r="M49" s="1" t="s">
        <v>379</v>
      </c>
      <c r="N49" s="1" t="s">
        <v>379</v>
      </c>
      <c r="O49" s="1" t="s">
        <v>380</v>
      </c>
      <c r="P49" s="1" t="s">
        <v>381</v>
      </c>
      <c r="Q49" s="1" t="s">
        <v>382</v>
      </c>
      <c r="R49" s="1" t="s">
        <v>622</v>
      </c>
      <c r="S49" s="1" t="s">
        <v>384</v>
      </c>
      <c r="T49" s="1" t="s">
        <v>385</v>
      </c>
      <c r="U49" s="1" t="s">
        <v>386</v>
      </c>
    </row>
    <row r="50" s="1" customFormat="1" spans="1:21">
      <c r="A50" s="3">
        <v>17999518674</v>
      </c>
      <c r="B50" s="1" t="s">
        <v>623</v>
      </c>
      <c r="C50" s="1" t="s">
        <v>624</v>
      </c>
      <c r="D50" s="1" t="s">
        <v>625</v>
      </c>
      <c r="E50" s="1" t="s">
        <v>58</v>
      </c>
      <c r="F50" s="1" t="s">
        <v>504</v>
      </c>
      <c r="G50" s="1" t="s">
        <v>375</v>
      </c>
      <c r="H50" s="1" t="s">
        <v>376</v>
      </c>
      <c r="I50" s="1" t="s">
        <v>626</v>
      </c>
      <c r="J50" s="1" t="s">
        <v>378</v>
      </c>
      <c r="K50" s="1" t="s">
        <v>626</v>
      </c>
      <c r="L50" s="1" t="s">
        <v>626</v>
      </c>
      <c r="M50" s="1" t="s">
        <v>379</v>
      </c>
      <c r="N50" s="1" t="s">
        <v>379</v>
      </c>
      <c r="O50" s="1" t="s">
        <v>380</v>
      </c>
      <c r="P50" s="1" t="s">
        <v>381</v>
      </c>
      <c r="Q50" s="1" t="s">
        <v>382</v>
      </c>
      <c r="R50" s="1" t="s">
        <v>627</v>
      </c>
      <c r="S50" s="1" t="s">
        <v>384</v>
      </c>
      <c r="T50" s="1" t="s">
        <v>385</v>
      </c>
      <c r="U50" s="1" t="s">
        <v>386</v>
      </c>
    </row>
    <row r="51" s="1" customFormat="1" spans="1:21">
      <c r="A51" s="3">
        <v>17843483676</v>
      </c>
      <c r="B51" s="1" t="s">
        <v>628</v>
      </c>
      <c r="C51" s="1" t="s">
        <v>629</v>
      </c>
      <c r="D51" s="1" t="s">
        <v>424</v>
      </c>
      <c r="E51" s="1" t="s">
        <v>630</v>
      </c>
      <c r="F51" s="1" t="s">
        <v>504</v>
      </c>
      <c r="G51" s="1" t="s">
        <v>375</v>
      </c>
      <c r="H51" s="1" t="s">
        <v>376</v>
      </c>
      <c r="I51" s="1" t="s">
        <v>631</v>
      </c>
      <c r="J51" s="1" t="s">
        <v>378</v>
      </c>
      <c r="K51" s="1" t="s">
        <v>631</v>
      </c>
      <c r="L51" s="1" t="s">
        <v>631</v>
      </c>
      <c r="M51" s="1" t="s">
        <v>379</v>
      </c>
      <c r="N51" s="1" t="s">
        <v>379</v>
      </c>
      <c r="O51" s="1" t="s">
        <v>380</v>
      </c>
      <c r="P51" s="1" t="s">
        <v>381</v>
      </c>
      <c r="Q51" s="1" t="s">
        <v>382</v>
      </c>
      <c r="R51" s="1" t="s">
        <v>632</v>
      </c>
      <c r="S51" s="1" t="s">
        <v>384</v>
      </c>
      <c r="T51" s="1" t="s">
        <v>385</v>
      </c>
      <c r="U51" s="1" t="s">
        <v>386</v>
      </c>
    </row>
    <row r="52" s="1" customFormat="1" spans="1:21">
      <c r="A52" s="3">
        <v>17798635837</v>
      </c>
      <c r="B52" s="1" t="s">
        <v>633</v>
      </c>
      <c r="C52" s="1" t="s">
        <v>634</v>
      </c>
      <c r="D52" s="1" t="s">
        <v>440</v>
      </c>
      <c r="E52" s="1" t="s">
        <v>635</v>
      </c>
      <c r="F52" s="1" t="s">
        <v>422</v>
      </c>
      <c r="G52" s="1" t="s">
        <v>375</v>
      </c>
      <c r="H52" s="1" t="s">
        <v>376</v>
      </c>
      <c r="I52" s="1" t="s">
        <v>636</v>
      </c>
      <c r="J52" s="1" t="s">
        <v>378</v>
      </c>
      <c r="K52" s="1" t="s">
        <v>636</v>
      </c>
      <c r="L52" s="1" t="s">
        <v>636</v>
      </c>
      <c r="M52" s="1" t="s">
        <v>379</v>
      </c>
      <c r="N52" s="1" t="s">
        <v>379</v>
      </c>
      <c r="O52" s="1" t="s">
        <v>380</v>
      </c>
      <c r="P52" s="1" t="s">
        <v>381</v>
      </c>
      <c r="Q52" s="1" t="s">
        <v>382</v>
      </c>
      <c r="R52" s="1" t="s">
        <v>637</v>
      </c>
      <c r="S52" s="1" t="s">
        <v>384</v>
      </c>
      <c r="T52" s="1" t="s">
        <v>385</v>
      </c>
      <c r="U52" s="1" t="s">
        <v>386</v>
      </c>
    </row>
    <row r="53" s="1" customFormat="1" spans="1:21">
      <c r="A53" s="3">
        <v>18049074835</v>
      </c>
      <c r="B53" s="1" t="s">
        <v>638</v>
      </c>
      <c r="C53" s="1" t="s">
        <v>639</v>
      </c>
      <c r="D53" s="1" t="s">
        <v>440</v>
      </c>
      <c r="E53" s="1" t="s">
        <v>640</v>
      </c>
      <c r="F53" s="1" t="s">
        <v>422</v>
      </c>
      <c r="G53" s="1" t="s">
        <v>375</v>
      </c>
      <c r="H53" s="1" t="s">
        <v>376</v>
      </c>
      <c r="I53" s="1" t="s">
        <v>527</v>
      </c>
      <c r="J53" s="1" t="s">
        <v>378</v>
      </c>
      <c r="K53" s="1" t="s">
        <v>527</v>
      </c>
      <c r="L53" s="1" t="s">
        <v>527</v>
      </c>
      <c r="M53" s="1" t="s">
        <v>379</v>
      </c>
      <c r="N53" s="1" t="s">
        <v>379</v>
      </c>
      <c r="O53" s="1" t="s">
        <v>380</v>
      </c>
      <c r="P53" s="1" t="s">
        <v>381</v>
      </c>
      <c r="Q53" s="1" t="s">
        <v>382</v>
      </c>
      <c r="R53" s="1" t="s">
        <v>641</v>
      </c>
      <c r="S53" s="1" t="s">
        <v>384</v>
      </c>
      <c r="T53" s="1" t="s">
        <v>385</v>
      </c>
      <c r="U53" s="1" t="s">
        <v>386</v>
      </c>
    </row>
    <row r="54" s="1" customFormat="1" spans="1:21">
      <c r="A54" s="3">
        <v>17790343377</v>
      </c>
      <c r="B54" s="1" t="s">
        <v>642</v>
      </c>
      <c r="C54" s="1" t="s">
        <v>643</v>
      </c>
      <c r="D54" s="1" t="s">
        <v>644</v>
      </c>
      <c r="E54" s="1" t="s">
        <v>645</v>
      </c>
      <c r="F54" s="1" t="s">
        <v>438</v>
      </c>
      <c r="G54" s="1" t="s">
        <v>375</v>
      </c>
      <c r="H54" s="1" t="s">
        <v>376</v>
      </c>
      <c r="I54" s="1" t="s">
        <v>646</v>
      </c>
      <c r="J54" s="1" t="s">
        <v>378</v>
      </c>
      <c r="K54" s="1" t="s">
        <v>646</v>
      </c>
      <c r="L54" s="1" t="s">
        <v>646</v>
      </c>
      <c r="M54" s="1" t="s">
        <v>379</v>
      </c>
      <c r="N54" s="1" t="s">
        <v>379</v>
      </c>
      <c r="O54" s="1" t="s">
        <v>380</v>
      </c>
      <c r="P54" s="1" t="s">
        <v>381</v>
      </c>
      <c r="Q54" s="1" t="s">
        <v>382</v>
      </c>
      <c r="R54" s="1" t="s">
        <v>647</v>
      </c>
      <c r="S54" s="1" t="s">
        <v>384</v>
      </c>
      <c r="T54" s="1" t="s">
        <v>385</v>
      </c>
      <c r="U54" s="1" t="s">
        <v>386</v>
      </c>
    </row>
    <row r="55" s="1" customFormat="1" spans="1:21">
      <c r="A55" s="3">
        <v>17935704163</v>
      </c>
      <c r="B55" s="1" t="s">
        <v>648</v>
      </c>
      <c r="C55" s="1" t="s">
        <v>649</v>
      </c>
      <c r="D55" s="1" t="s">
        <v>578</v>
      </c>
      <c r="E55" s="1" t="s">
        <v>650</v>
      </c>
      <c r="F55" s="1" t="s">
        <v>371</v>
      </c>
      <c r="G55" s="1" t="s">
        <v>375</v>
      </c>
      <c r="H55" s="1" t="s">
        <v>376</v>
      </c>
      <c r="I55" s="1" t="s">
        <v>651</v>
      </c>
      <c r="J55" s="1" t="s">
        <v>378</v>
      </c>
      <c r="K55" s="1" t="s">
        <v>651</v>
      </c>
      <c r="L55" s="1" t="s">
        <v>651</v>
      </c>
      <c r="M55" s="1" t="s">
        <v>379</v>
      </c>
      <c r="N55" s="1" t="s">
        <v>379</v>
      </c>
      <c r="O55" s="1" t="s">
        <v>380</v>
      </c>
      <c r="P55" s="1" t="s">
        <v>381</v>
      </c>
      <c r="Q55" s="1" t="s">
        <v>382</v>
      </c>
      <c r="R55" s="1" t="s">
        <v>652</v>
      </c>
      <c r="S55" s="1" t="s">
        <v>384</v>
      </c>
      <c r="T55" s="1" t="s">
        <v>385</v>
      </c>
      <c r="U55" s="1" t="s">
        <v>386</v>
      </c>
    </row>
    <row r="56" s="1" customFormat="1" spans="1:21">
      <c r="A56" s="3">
        <v>17981522698</v>
      </c>
      <c r="B56" s="1" t="s">
        <v>653</v>
      </c>
      <c r="C56" s="1" t="s">
        <v>654</v>
      </c>
      <c r="D56" s="1" t="s">
        <v>450</v>
      </c>
      <c r="E56" s="1" t="s">
        <v>655</v>
      </c>
      <c r="F56" s="1" t="s">
        <v>438</v>
      </c>
      <c r="G56" s="1" t="s">
        <v>375</v>
      </c>
      <c r="H56" s="1" t="s">
        <v>376</v>
      </c>
      <c r="I56" s="1" t="s">
        <v>656</v>
      </c>
      <c r="J56" s="1" t="s">
        <v>378</v>
      </c>
      <c r="K56" s="1" t="s">
        <v>656</v>
      </c>
      <c r="L56" s="1" t="s">
        <v>656</v>
      </c>
      <c r="M56" s="1" t="s">
        <v>379</v>
      </c>
      <c r="N56" s="1" t="s">
        <v>379</v>
      </c>
      <c r="O56" s="1" t="s">
        <v>380</v>
      </c>
      <c r="P56" s="1" t="s">
        <v>381</v>
      </c>
      <c r="Q56" s="1" t="s">
        <v>382</v>
      </c>
      <c r="R56" s="1" t="s">
        <v>657</v>
      </c>
      <c r="S56" s="1" t="s">
        <v>384</v>
      </c>
      <c r="T56" s="1" t="s">
        <v>385</v>
      </c>
      <c r="U56" s="1" t="s">
        <v>386</v>
      </c>
    </row>
    <row r="57" s="1" customFormat="1" spans="1:21">
      <c r="A57" s="3">
        <v>17933230301</v>
      </c>
      <c r="B57" s="1" t="s">
        <v>648</v>
      </c>
      <c r="C57" s="1" t="s">
        <v>658</v>
      </c>
      <c r="D57" s="1" t="s">
        <v>659</v>
      </c>
      <c r="E57" s="1" t="s">
        <v>660</v>
      </c>
      <c r="F57" s="1" t="s">
        <v>371</v>
      </c>
      <c r="G57" s="1" t="s">
        <v>375</v>
      </c>
      <c r="H57" s="1" t="s">
        <v>376</v>
      </c>
      <c r="I57" s="1" t="s">
        <v>661</v>
      </c>
      <c r="J57" s="1" t="s">
        <v>378</v>
      </c>
      <c r="K57" s="1" t="s">
        <v>661</v>
      </c>
      <c r="L57" s="1" t="s">
        <v>661</v>
      </c>
      <c r="M57" s="1" t="s">
        <v>379</v>
      </c>
      <c r="N57" s="1" t="s">
        <v>379</v>
      </c>
      <c r="O57" s="1" t="s">
        <v>380</v>
      </c>
      <c r="P57" s="1" t="s">
        <v>381</v>
      </c>
      <c r="Q57" s="1" t="s">
        <v>382</v>
      </c>
      <c r="R57" s="1" t="s">
        <v>662</v>
      </c>
      <c r="S57" s="1" t="s">
        <v>384</v>
      </c>
      <c r="T57" s="1" t="s">
        <v>385</v>
      </c>
      <c r="U57" s="1" t="s">
        <v>386</v>
      </c>
    </row>
    <row r="58" s="1" customFormat="1" spans="1:21">
      <c r="A58" s="3">
        <v>18035648182</v>
      </c>
      <c r="B58" s="1" t="s">
        <v>617</v>
      </c>
      <c r="C58" s="1" t="s">
        <v>663</v>
      </c>
      <c r="D58" s="1" t="s">
        <v>664</v>
      </c>
      <c r="E58" s="1" t="s">
        <v>665</v>
      </c>
      <c r="F58" s="1" t="s">
        <v>550</v>
      </c>
      <c r="G58" s="1" t="s">
        <v>375</v>
      </c>
      <c r="H58" s="1" t="s">
        <v>376</v>
      </c>
      <c r="I58" s="1" t="s">
        <v>666</v>
      </c>
      <c r="J58" s="1" t="s">
        <v>378</v>
      </c>
      <c r="K58" s="1" t="s">
        <v>666</v>
      </c>
      <c r="L58" s="1" t="s">
        <v>666</v>
      </c>
      <c r="M58" s="1" t="s">
        <v>379</v>
      </c>
      <c r="N58" s="1" t="s">
        <v>379</v>
      </c>
      <c r="O58" s="1" t="s">
        <v>380</v>
      </c>
      <c r="P58" s="1" t="s">
        <v>381</v>
      </c>
      <c r="Q58" s="1" t="s">
        <v>382</v>
      </c>
      <c r="R58" s="1" t="s">
        <v>667</v>
      </c>
      <c r="S58" s="1" t="s">
        <v>384</v>
      </c>
      <c r="T58" s="1" t="s">
        <v>385</v>
      </c>
      <c r="U58" s="1" t="s">
        <v>386</v>
      </c>
    </row>
    <row r="59" s="1" customFormat="1" spans="1:21">
      <c r="A59" s="3">
        <v>18035809052</v>
      </c>
      <c r="B59" s="1" t="s">
        <v>617</v>
      </c>
      <c r="C59" s="1" t="s">
        <v>668</v>
      </c>
      <c r="D59" s="1" t="s">
        <v>669</v>
      </c>
      <c r="E59" s="1" t="s">
        <v>670</v>
      </c>
      <c r="F59" s="1" t="s">
        <v>422</v>
      </c>
      <c r="G59" s="1" t="s">
        <v>375</v>
      </c>
      <c r="H59" s="1" t="s">
        <v>376</v>
      </c>
      <c r="I59" s="1" t="s">
        <v>671</v>
      </c>
      <c r="J59" s="1" t="s">
        <v>378</v>
      </c>
      <c r="K59" s="1" t="s">
        <v>671</v>
      </c>
      <c r="L59" s="1" t="s">
        <v>671</v>
      </c>
      <c r="M59" s="1" t="s">
        <v>379</v>
      </c>
      <c r="N59" s="1" t="s">
        <v>379</v>
      </c>
      <c r="O59" s="1" t="s">
        <v>380</v>
      </c>
      <c r="P59" s="1" t="s">
        <v>381</v>
      </c>
      <c r="Q59" s="1" t="s">
        <v>382</v>
      </c>
      <c r="R59" s="1" t="s">
        <v>672</v>
      </c>
      <c r="S59" s="1" t="s">
        <v>384</v>
      </c>
      <c r="T59" s="1" t="s">
        <v>385</v>
      </c>
      <c r="U59" s="1" t="s">
        <v>386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2022-06-24T01:43:20Z</dcterms:created>
  <dcterms:modified xsi:type="dcterms:W3CDTF">2022-06-24T01:49:56Z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BF46DA4855EC4D4E803F31956CCCACAB</vt:lpwstr>
  </property>
  <property fmtid="{D5CDD505-2E9C-101B-9397-08002B2CF9AE}" pid="3" name="KSOProductBuildVer">
    <vt:lpwstr>2052-11.1.0.11830</vt:lpwstr>
  </property>
</Properties>
</file>