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<sst xmlns="http://schemas.openxmlformats.org/spreadsheetml/2006/main" count="1033" uniqueCount="403">
  <si>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</si>
  <si>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</si>
  <si>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</si>
  <si>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</si>
  <si>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</si>
  <si>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</si>
  <si>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</si>
  <si>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</si>
  <si>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</si>
  <si>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</si>
  <si>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</si>
  <si>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</si>
  <si>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</si>
  <si>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</si>
  <si>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</si>
  <si>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</si>
  <si>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</si>
  <si>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</si>
  <si>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</si>
  <si>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</si>
  <si>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</si>
  <si>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</si>
  <si>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</si>
  <si>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</si>
  <si>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</si>
  <si>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17689671912	</t>
  </si>
  <si>
    <t>Ctrip</t>
  </si>
  <si>
    <t>正常</t>
  </si>
  <si>
    <t>[露易丝湖]露易丝湖酒店(Lake Louise Inn)(55254444)</t>
  </si>
  <si>
    <t>标准两张双人床房&lt;不退款&gt;&lt;2人入住&gt;</t>
  </si>
  <si>
    <t>HKD</t>
  </si>
  <si>
    <t>Akbar/Ibrahim</t>
  </si>
  <si>
    <t>CA13030220624HKD</t>
  </si>
  <si>
    <t>未提现</t>
  </si>
  <si>
    <t>携程开票</t>
  </si>
  <si>
    <t xml:space="preserve">2476750	</t>
  </si>
  <si>
    <t xml:space="preserve">1280278	</t>
  </si>
  <si>
    <t xml:space="preserve">17728636037	</t>
  </si>
  <si>
    <t>[里尔]大陆酒店(Hotel Continental)(80332301)</t>
  </si>
  <si>
    <t>双人床房&lt;2人入住&gt;&lt;不退款&gt;</t>
  </si>
  <si>
    <t>van den Hoogen/Mink,van Druten/Julia Johanna</t>
  </si>
  <si>
    <t xml:space="preserve">2487561	</t>
  </si>
  <si>
    <t xml:space="preserve">1916404354	</t>
  </si>
  <si>
    <t xml:space="preserve">17783130825	</t>
  </si>
  <si>
    <t>[胡志明市]西贡中心铂尔曼酒店(Pullman Saigon Centre)(55270481)</t>
  </si>
  <si>
    <t>豪华特大床房&lt;不退款&gt;&lt;2人入住&gt;</t>
  </si>
  <si>
    <t>Ryan/Sean,Spokes/Justine</t>
  </si>
  <si>
    <t xml:space="preserve">2505450	</t>
  </si>
  <si>
    <t xml:space="preserve">7489WFJ502	</t>
  </si>
  <si>
    <t xml:space="preserve">17891931589	</t>
  </si>
  <si>
    <t>[纽约]纽约西山居酒店(WestHouse Hotel New York)(55491706)</t>
  </si>
  <si>
    <t>奢华大号床房&lt;2人入住&gt;&lt;不退款&gt;&lt;早餐&gt;</t>
  </si>
  <si>
    <t>tarrago encinar/laura</t>
  </si>
  <si>
    <t xml:space="preserve">	</t>
  </si>
  <si>
    <t xml:space="preserve">305377	</t>
  </si>
  <si>
    <t xml:space="preserve">17915452669	</t>
  </si>
  <si>
    <t>[克雷塔罗]奎雷塔罗希尔顿花园酒店(Hilton Garden Inn Queretaro)(70793350)</t>
  </si>
  <si>
    <t>特大床房&lt;2人入住&gt;&lt;不退款&gt;</t>
  </si>
  <si>
    <t>Jimenez/Jorge</t>
  </si>
  <si>
    <t xml:space="preserve">3257129942	</t>
  </si>
  <si>
    <t xml:space="preserve">17915598706	</t>
  </si>
  <si>
    <t>[巴黎]巴黎大道意大利广场宜必思尚品酒店(Ibis Styles Paris Meteor Avenue d'Italie)(80332603)</t>
  </si>
  <si>
    <t>标准双人床房&lt;2人入住&gt;&lt;不退款&gt;&lt;早餐&gt;</t>
  </si>
  <si>
    <t>KIM/YOUNGSEO</t>
  </si>
  <si>
    <t xml:space="preserve">2546313	</t>
  </si>
  <si>
    <t xml:space="preserve">LJNLHLPW	</t>
  </si>
  <si>
    <t xml:space="preserve">17921375604	</t>
  </si>
  <si>
    <t>[拉斯维加斯]卢克索酒店(Luxor Hotel &amp; Casino)(60494169)</t>
  </si>
  <si>
    <t>金字塔拐角特大床套房&lt;2人入住&gt;&lt;不退款&gt;</t>
  </si>
  <si>
    <t>Escobar/Juan</t>
  </si>
  <si>
    <t xml:space="preserve">2547647	</t>
  </si>
  <si>
    <t xml:space="preserve">900653613	</t>
  </si>
  <si>
    <t xml:space="preserve">17992474336	</t>
  </si>
  <si>
    <t>[瓜亚基尔]奥罗沃德瓜亚基尔酒店(Oro Verde Guayaquil)(55426760)</t>
  </si>
  <si>
    <t>豪华双床房&lt;2人入住&gt;&lt;不退款&gt;&lt;早餐&gt;</t>
  </si>
  <si>
    <t>HANDRO/WOLFGANG GUENTER</t>
  </si>
  <si>
    <t xml:space="preserve">2563539	</t>
  </si>
  <si>
    <t xml:space="preserve">18016229148	</t>
  </si>
  <si>
    <t>[科隆]恩斯特·艾玛·多姆伊克赛尔瑟酒店(Excelsior Hotel Ernst am Dom)(55694462)</t>
  </si>
  <si>
    <t>经典双人床房&lt;2人入住&gt;&lt;不退款&gt;</t>
  </si>
  <si>
    <t>DUBUS/Bertrand</t>
  </si>
  <si>
    <t xml:space="preserve">6716SE030068	</t>
  </si>
  <si>
    <t xml:space="preserve">18068227682	</t>
  </si>
  <si>
    <t>[伦敦城]蓝兰花塔套房酒店(Tower Suites by Blue Orchid)(77364383)</t>
  </si>
  <si>
    <t>高级一室公寓&lt;2人入住&gt;&lt;不退款&gt;&lt;早餐&gt;</t>
  </si>
  <si>
    <t>NOWAK/JOANNA ANGELIKA</t>
  </si>
  <si>
    <t xml:space="preserve">2579933	</t>
  </si>
  <si>
    <t xml:space="preserve">18092566098	</t>
  </si>
  <si>
    <t>[巴厘岛]水明漾坎瓦兹度假村(Kanvaz Village Resort Seminyak)(55573099)</t>
  </si>
  <si>
    <t>尊贵房(带阳台)&lt;不退款&gt;&lt;2人入住&gt;</t>
  </si>
  <si>
    <t>KIM/YUKYUNG,KIM/SOHEE</t>
  </si>
  <si>
    <t>取消</t>
  </si>
  <si>
    <t xml:space="preserve">18092774275	</t>
  </si>
  <si>
    <t>[拉斯维加斯]阿利特娱乐场酒店(Aliante Casino &amp; Hotel)(55328874)</t>
  </si>
  <si>
    <t>奢华客房, 1 张特大床&lt;2人入住&gt;&lt;不退款&gt;</t>
  </si>
  <si>
    <t>Martinez/Antonio</t>
  </si>
  <si>
    <t xml:space="preserve">111172365	</t>
  </si>
  <si>
    <t xml:space="preserve">18103048918	</t>
  </si>
  <si>
    <t>[华城市]斯塔兹东滩酒店(Staz Hotel Dongtan)(68031148)</t>
  </si>
  <si>
    <t>高级双人床房&lt;不退款&gt;&lt;2人入住&gt;</t>
  </si>
  <si>
    <t>LEE/JIWON</t>
  </si>
  <si>
    <t xml:space="preserve">22832152	</t>
  </si>
  <si>
    <t xml:space="preserve">18107383939	</t>
  </si>
  <si>
    <t>[华沙]华沙里贾纳马麦森酒店(Mamaison Hotel le Regina Warsaw)(55666302)</t>
  </si>
  <si>
    <t>Zamkowski/Marcin Damian</t>
  </si>
  <si>
    <t xml:space="preserve">18113428340	</t>
  </si>
  <si>
    <t>[圣保罗]圣保罗欧罗巴花园美利亚酒店(Meliá Jardim Europa)(55542822)</t>
  </si>
  <si>
    <t>豪华特大床房&lt;2人入住&gt;&lt;不退款&gt;&lt;早餐&gt;</t>
  </si>
  <si>
    <t>Dixit/Arvind Kumar</t>
  </si>
  <si>
    <t xml:space="preserve">18129534983	</t>
  </si>
  <si>
    <t>[博伊西]博伊西小屋客栈(Cabana Inn - Boise)(89919461)</t>
  </si>
  <si>
    <t>标准间特大床&lt;2人入住&gt;&lt;不退款&gt;</t>
  </si>
  <si>
    <t>Gracia/Angelica</t>
  </si>
  <si>
    <t xml:space="preserve">805862aac468d5113	</t>
  </si>
  <si>
    <t xml:space="preserve">18131546448	</t>
  </si>
  <si>
    <t>[洛杉矶]岚-洛杉矶酒店(The LINE LA)(55666027)</t>
  </si>
  <si>
    <t>2张双人床房&lt;2人入住&gt;&lt;不退款&gt;</t>
  </si>
  <si>
    <t>XU/XINLE,Li/Guanlin</t>
  </si>
  <si>
    <t xml:space="preserve">18132596238	</t>
  </si>
  <si>
    <t>[柏林]柏林花园市场精选酒店(Select Hotel Berlin Gendarmenmarkt)(55299732)</t>
  </si>
  <si>
    <t>高级双人床房(带沙发床)&lt;2人入住&gt;&lt;不退款&gt;</t>
  </si>
  <si>
    <t>Hennig/Marvin</t>
  </si>
  <si>
    <t xml:space="preserve">EXPEDIA_1960893839	</t>
  </si>
  <si>
    <t xml:space="preserve">18138173609	</t>
  </si>
  <si>
    <t>[里尔]里尔沃邦公寓式酒店(Residhotel Lille Vauban)(55337017)</t>
  </si>
  <si>
    <t>一室房&lt;2人入住&gt;&lt;不退款&gt;</t>
  </si>
  <si>
    <t>Aliaga/Frederic</t>
  </si>
  <si>
    <t xml:space="preserve">18150371206	</t>
  </si>
  <si>
    <t>[布加勒斯特]欧洲酒店皇家布加勒斯特(Europa Royale Bucharest)(60493986)</t>
  </si>
  <si>
    <t>中庭标准双人房&lt;不退款&gt;&lt;2人入住&gt;</t>
  </si>
  <si>
    <t>Hooi/D angelo Jolando Phocas,Tulen/Alexsandro Eduardo</t>
  </si>
  <si>
    <t xml:space="preserve">162952953	</t>
  </si>
  <si>
    <t xml:space="preserve">18151013868	</t>
  </si>
  <si>
    <t>[罗托鲁瓦]罗托鲁瓦铂尔曼酒店(Pullman Rotorua)(77366672)</t>
  </si>
  <si>
    <t>城景高级特大床房&lt;不退款&gt;&lt;2人入住&gt;</t>
  </si>
  <si>
    <t>ZOU/BAIKUN</t>
  </si>
  <si>
    <t xml:space="preserve">A7W3WFJ534	</t>
  </si>
  <si>
    <t xml:space="preserve">18151572269	</t>
  </si>
  <si>
    <t>[科隆]科隆丽笙酒店(Radisson Blu Hotel Köln)(55944692)</t>
  </si>
  <si>
    <t>标准房&lt;2人入住&gt;&lt;不退款&gt;</t>
  </si>
  <si>
    <t>Nielsen/Gorm</t>
  </si>
  <si>
    <t xml:space="preserve">28836763	</t>
  </si>
  <si>
    <t xml:space="preserve">18157729418	</t>
  </si>
  <si>
    <t>[艾哈迈达巴德]艾哈迈达巴德费尔菲尔德酒店(Fairfield by Marriott Ahmedabad)(68028955)</t>
  </si>
  <si>
    <t>城景高级大号床房&lt;2人入住&gt;&lt;不退款&gt;&lt;早餐&gt;</t>
  </si>
  <si>
    <t>Kesti/Jaidev</t>
  </si>
  <si>
    <t xml:space="preserve">73459699	</t>
  </si>
  <si>
    <t xml:space="preserve">18158764858	</t>
  </si>
  <si>
    <t>[莱比锡]维也纳之家简单莱比锡酒店(Vienna House Easy Leipzig)(55757288)</t>
  </si>
  <si>
    <t>Easy客房&lt;2人入住&gt;&lt;不退款&gt;&lt;早餐&gt;</t>
  </si>
  <si>
    <t>MA/NAM KAM</t>
  </si>
  <si>
    <t xml:space="preserve">79634SE049813	</t>
  </si>
  <si>
    <t xml:space="preserve">18158782280	</t>
  </si>
  <si>
    <t>[梅斯特]梅斯特森特里酒店(Hotel Centrale Mestre)(55653116)</t>
  </si>
  <si>
    <t>双人床或双床房&lt;2人入住&gt;&lt;不退款&gt;</t>
  </si>
  <si>
    <t>SANTIAGOGODOY/AARON</t>
  </si>
  <si>
    <t xml:space="preserve">18158928527	</t>
  </si>
  <si>
    <t>[森尼韦尔]森尼维耳拉克斯珀着陆全套房酒店(Larkspur Landing Sunnyvale-An All-Suite Hotel)(55304423)</t>
  </si>
  <si>
    <t>一室套房&lt;2人入住&gt;&lt;不退款&gt;</t>
  </si>
  <si>
    <t>Tung/Harvey</t>
  </si>
  <si>
    <t xml:space="preserve">11160SE035378	</t>
  </si>
  <si>
    <t xml:space="preserve">18159477690	</t>
  </si>
  <si>
    <t>[日内瓦]日内瓦皇家马诺特酒店(Hotel Royal Manotel Geneva)(55465388)</t>
  </si>
  <si>
    <t>高级房&lt;2人入住&gt;&lt;不退款&gt;</t>
  </si>
  <si>
    <t>GUAN/YING</t>
  </si>
  <si>
    <t xml:space="preserve">18159504306	</t>
  </si>
  <si>
    <t>[null](89917271)</t>
  </si>
  <si>
    <t xml:space="preserve">18161481858	</t>
  </si>
  <si>
    <t>[兰卡威]湾景国际度假酒店(Bayview Hotel Langkawi)(55841706)</t>
  </si>
  <si>
    <t>海景行政套房&lt;2人入住&gt;&lt;不退款&gt;</t>
  </si>
  <si>
    <t>Md Udin/Mohd Ilham</t>
  </si>
  <si>
    <t xml:space="preserve">18161874708	</t>
  </si>
  <si>
    <t>[贝尔法斯特]格林蒙特旅馆(Greenmount Bed and Breakfast)(89918590)</t>
  </si>
  <si>
    <t>双人套房&lt;2人入住&gt;&lt;不退款&gt;&lt;早餐&gt;</t>
  </si>
  <si>
    <t>Nasab/Mahmoud</t>
  </si>
  <si>
    <t xml:space="preserve">EPG-903-877	</t>
  </si>
  <si>
    <t xml:space="preserve">18164144927	</t>
  </si>
  <si>
    <t>[Regiao Norte]拉凡宫酒店&amp;会议中心(Rafain Palace Hotel &amp; Convention Center)(90354356)</t>
  </si>
  <si>
    <t>奢华双人床房&lt;2人入住&gt;&lt;不退款&gt;&lt;早餐&gt;</t>
  </si>
  <si>
    <t>Freitas /Bruna</t>
  </si>
  <si>
    <t xml:space="preserve">18017102443	</t>
  </si>
  <si>
    <t>退单</t>
  </si>
  <si>
    <t>[巴尼特]OYO伦敦芬奇利酒店(OYO Flagship London Finchley)(55822175)</t>
  </si>
  <si>
    <t>豪华大床房&lt;2人入住&gt;&lt;不退款&gt;</t>
  </si>
  <si>
    <t>yau/yun nam</t>
  </si>
  <si>
    <t xml:space="preserve">2567938	</t>
  </si>
  <si>
    <t>，</t>
  </si>
  <si>
    <t xml:space="preserve"> 本期扣款3498</t>
  </si>
  <si>
    <t xml:space="preserve"> 36194 HKD</t>
  </si>
  <si>
    <t>A220624101449481</t>
  </si>
  <si>
    <t>总计：36194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</si>
  <si>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</si>
  <si>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</si>
  <si>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</si>
  <si>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</si>
  <si>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</si>
  <si>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</si>
  <si>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</si>
  <si>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</si>
  <si>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</si>
  <si>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</si>
  <si>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</si>
  <si>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</si>
  <si>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</si>
  <si>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</si>
  <si>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</si>
  <si>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</si>
  <si>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</si>
  <si>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</si>
  <si>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2022-06-20</t>
  </si>
  <si>
    <t>2597656</t>
  </si>
  <si>
    <t>拉凡宫酒店&amp;会议中心</t>
  </si>
  <si>
    <t>Freitas Bruna</t>
  </si>
  <si>
    <t>2022-06-21</t>
  </si>
  <si>
    <t>退房日周结</t>
  </si>
  <si>
    <t>252.90</t>
  </si>
  <si>
    <t>295.00</t>
  </si>
  <si>
    <t>0</t>
  </si>
  <si>
    <t>0.00</t>
  </si>
  <si>
    <t>携程汇智国际直连</t>
  </si>
  <si>
    <t>925</t>
  </si>
  <si>
    <t>2022-06-20 21:12:23</t>
  </si>
  <si>
    <t>否</t>
  </si>
  <si>
    <t>汇智国际旅游发展有限公司</t>
  </si>
  <si>
    <t>直连</t>
  </si>
  <si>
    <t>2597312</t>
  </si>
  <si>
    <t>格林芒特住宿加早餐旅馆</t>
  </si>
  <si>
    <t>Nasab Mahmoud</t>
  </si>
  <si>
    <t>668.69</t>
  </si>
  <si>
    <t>780.00</t>
  </si>
  <si>
    <t>2022-06-20 13:30:07</t>
  </si>
  <si>
    <t>2597266</t>
  </si>
  <si>
    <t>湾景国际度假酒店</t>
  </si>
  <si>
    <t>Md Udin Mohd Ilham</t>
  </si>
  <si>
    <t>548.67</t>
  </si>
  <si>
    <t>640.00</t>
  </si>
  <si>
    <t>2022-06-20 12:50:41</t>
  </si>
  <si>
    <t>2597128</t>
  </si>
  <si>
    <t>罗德威奇科旅馆</t>
  </si>
  <si>
    <t>Trefz Alexander</t>
  </si>
  <si>
    <t>593.25</t>
  </si>
  <si>
    <t>692.00</t>
  </si>
  <si>
    <t>2022-06-20 10:40:51</t>
  </si>
  <si>
    <t>2597118</t>
  </si>
  <si>
    <t>日内瓦皇家马诺特酒店</t>
  </si>
  <si>
    <t>GUAN YING</t>
  </si>
  <si>
    <t>1604.87</t>
  </si>
  <si>
    <t>1872.00</t>
  </si>
  <si>
    <t>2022-06-20 10:22:16</t>
  </si>
  <si>
    <t>2596995</t>
  </si>
  <si>
    <t>森尼维耳拉克斯珀着陆全套房酒店</t>
  </si>
  <si>
    <t>Tung Harvey</t>
  </si>
  <si>
    <t>1061.34</t>
  </si>
  <si>
    <t>1238.00</t>
  </si>
  <si>
    <t>2022-06-20 05:08:05</t>
  </si>
  <si>
    <t>2596940</t>
  </si>
  <si>
    <t xml:space="preserve">梅斯特森特里酒店 </t>
  </si>
  <si>
    <t>SANTIAGOGODOY AARON</t>
  </si>
  <si>
    <t>418.36</t>
  </si>
  <si>
    <t>488.00</t>
  </si>
  <si>
    <t>2022-06-20 01:37:28</t>
  </si>
  <si>
    <t>2596930</t>
  </si>
  <si>
    <t>维也纳之家简单莱比锡酒店</t>
  </si>
  <si>
    <t>MA NAM KAM</t>
  </si>
  <si>
    <t>751.85</t>
  </si>
  <si>
    <t>877.00</t>
  </si>
  <si>
    <t>2022-06-20 01:39:22</t>
  </si>
  <si>
    <t>2022-06-19</t>
  </si>
  <si>
    <t>2596740</t>
  </si>
  <si>
    <t>艾哈迈达巴德费尔菲尔德酒店</t>
  </si>
  <si>
    <t>Kesti Jaidev</t>
  </si>
  <si>
    <t>372.07</t>
  </si>
  <si>
    <t>434.00</t>
  </si>
  <si>
    <t>2022-06-19 20:43:56</t>
  </si>
  <si>
    <t>2596091</t>
  </si>
  <si>
    <t>科隆丽笙酒店</t>
  </si>
  <si>
    <t>Nielsen Gorm</t>
  </si>
  <si>
    <t>2156.11</t>
  </si>
  <si>
    <t>2515.00</t>
  </si>
  <si>
    <t>2022-06-19 01:14:58</t>
  </si>
  <si>
    <t>2022-06-18</t>
  </si>
  <si>
    <t>2595964</t>
  </si>
  <si>
    <t>罗托鲁瓦铂尔曼酒店</t>
  </si>
  <si>
    <t>ZOU BAIKUN</t>
  </si>
  <si>
    <t>736.42</t>
  </si>
  <si>
    <t>859.00</t>
  </si>
  <si>
    <t>2022-06-18 22:16:58</t>
  </si>
  <si>
    <t>2595844</t>
  </si>
  <si>
    <t>欧洲酒店皇家布加勒斯特</t>
  </si>
  <si>
    <t>Hooi D angelo Jolando Phocas,Tulen Alexsandro Eduardo</t>
  </si>
  <si>
    <t>1027.05</t>
  </si>
  <si>
    <t>1198.00</t>
  </si>
  <si>
    <t>2022-06-18 20:03:52</t>
  </si>
  <si>
    <t>2022-06-17</t>
  </si>
  <si>
    <t>2593996</t>
  </si>
  <si>
    <t>里尔沃邦公寓式酒店</t>
  </si>
  <si>
    <t>Aliaga Frederic</t>
  </si>
  <si>
    <t>931.11</t>
  </si>
  <si>
    <t>1088.00</t>
  </si>
  <si>
    <t>2022-06-17 15:01:08</t>
  </si>
  <si>
    <t>2022-06-16</t>
  </si>
  <si>
    <t>2593151</t>
  </si>
  <si>
    <t>柏林花园市场精选酒店</t>
  </si>
  <si>
    <t>Hennig Marvin</t>
  </si>
  <si>
    <t>865.67</t>
  </si>
  <si>
    <t>1010.00</t>
  </si>
  <si>
    <t>2022-06-16 19:53:03</t>
  </si>
  <si>
    <t>2592987</t>
  </si>
  <si>
    <t>岚酒店</t>
  </si>
  <si>
    <t>XU XINLE,Li Guanlin</t>
  </si>
  <si>
    <t>2246.46</t>
  </si>
  <si>
    <t>2621.00</t>
  </si>
  <si>
    <t>2022-06-16 16:45:29</t>
  </si>
  <si>
    <t>2592787</t>
  </si>
  <si>
    <t>小屋客栈</t>
  </si>
  <si>
    <t>Gracia Angelica</t>
  </si>
  <si>
    <t>599.97</t>
  </si>
  <si>
    <t>700.00</t>
  </si>
  <si>
    <t>2022-06-16 13:49:17</t>
  </si>
  <si>
    <t>2022-06-13</t>
  </si>
  <si>
    <t>2588450</t>
  </si>
  <si>
    <t>华沙里贾纳马麦森酒店</t>
  </si>
  <si>
    <t>Zamkowski Marcin Damian</t>
  </si>
  <si>
    <t>3202.19</t>
  </si>
  <si>
    <t>3740.00</t>
  </si>
  <si>
    <t>2022-06-13 04:46:52</t>
  </si>
  <si>
    <t>2022-06-12</t>
  </si>
  <si>
    <t>2587791</t>
  </si>
  <si>
    <t>斯塔兹东滩酒店</t>
  </si>
  <si>
    <t>LEE JIWON</t>
  </si>
  <si>
    <t>382.72</t>
  </si>
  <si>
    <t>447.00</t>
  </si>
  <si>
    <t>2022-06-12 16:09:56</t>
  </si>
  <si>
    <t>2022-06-11</t>
  </si>
  <si>
    <t>2585998</t>
  </si>
  <si>
    <t>阿利特赌场酒店</t>
  </si>
  <si>
    <t>Martinez Antonio</t>
  </si>
  <si>
    <t>1123.33</t>
  </si>
  <si>
    <t>1312.00</t>
  </si>
  <si>
    <t>2022-06-11 12:15:17</t>
  </si>
  <si>
    <t>2022-05-29</t>
  </si>
  <si>
    <t>2567600</t>
  </si>
  <si>
    <t>科隆恩斯特·艾玛·多姆伊克赛尔瑟酒店</t>
  </si>
  <si>
    <t>DUBUS Bertrand</t>
  </si>
  <si>
    <t>2594.37</t>
  </si>
  <si>
    <t>3034.00</t>
  </si>
  <si>
    <t>2022-05-29 06:38:02</t>
  </si>
  <si>
    <t>2022-05-25</t>
  </si>
  <si>
    <t>2563539</t>
  </si>
  <si>
    <t>瓜亚基尔奥罗佛得酒店</t>
  </si>
  <si>
    <t>HANDRO WOLFGANG GUENTER</t>
  </si>
  <si>
    <t>1260.47</t>
  </si>
  <si>
    <t>1485.00</t>
  </si>
  <si>
    <t>2022-05-25 14:47:24</t>
  </si>
  <si>
    <t>2022-05-12</t>
  </si>
  <si>
    <t>2547647</t>
  </si>
  <si>
    <t>拉斯维加斯卢克索赌场酒店</t>
  </si>
  <si>
    <t>Escobar Juan</t>
  </si>
  <si>
    <t>1369.37</t>
  </si>
  <si>
    <t>1596.00</t>
  </si>
  <si>
    <t>2022-05-12 09:56:33</t>
  </si>
  <si>
    <t>2022-05-11</t>
  </si>
  <si>
    <t>2546313</t>
  </si>
  <si>
    <t>巴黎大道意大利广场宜必思尚品酒店</t>
  </si>
  <si>
    <t>KIM YOUNGSEO</t>
  </si>
  <si>
    <t>2010.06</t>
  </si>
  <si>
    <t>2340.00</t>
  </si>
  <si>
    <t>2022-05-11 00:24:06</t>
  </si>
  <si>
    <t>2022-05-10</t>
  </si>
  <si>
    <t>2546174</t>
  </si>
  <si>
    <t>HILTON GARDEN INN QUERETARO</t>
  </si>
  <si>
    <t>Jimenez Jorge</t>
  </si>
  <si>
    <t>332.43</t>
  </si>
  <si>
    <t>387.00</t>
  </si>
  <si>
    <t>2022-05-10 22:17:10</t>
  </si>
  <si>
    <t>2022-05-05</t>
  </si>
  <si>
    <t>2537567</t>
  </si>
  <si>
    <t>纽约西山居酒店</t>
  </si>
  <si>
    <t>tarrago encinar laura</t>
  </si>
  <si>
    <t>2639.41</t>
  </si>
  <si>
    <t>3128.00</t>
  </si>
  <si>
    <t>2022-05-05 02:10:26</t>
  </si>
  <si>
    <t>2022-04-10</t>
  </si>
  <si>
    <t>2505450</t>
  </si>
  <si>
    <t>西贡中心铂尔曼酒店</t>
  </si>
  <si>
    <t>Ryan Sean,Spokes Justine</t>
  </si>
  <si>
    <t>435.98</t>
  </si>
  <si>
    <t>536.00</t>
  </si>
  <si>
    <t>2022-04-10 12:46:26</t>
  </si>
  <si>
    <t>2022-03-29</t>
  </si>
  <si>
    <t>2487561</t>
  </si>
  <si>
    <t>大陆酒店</t>
  </si>
  <si>
    <t>van den Hoogen Mink,van Druten Julia Johanna</t>
  </si>
  <si>
    <t>644.17</t>
  </si>
  <si>
    <t>790.00</t>
  </si>
  <si>
    <t>2022-03-29 05:10:24</t>
  </si>
  <si>
    <t>2022-03-21</t>
  </si>
  <si>
    <t>2476750</t>
  </si>
  <si>
    <t>路易丝湖酒店</t>
  </si>
  <si>
    <t>Akbar Ibrahim</t>
  </si>
  <si>
    <t>2925.32</t>
  </si>
  <si>
    <t>3592.00</t>
  </si>
  <si>
    <t>2022-03-21 14:13:30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</si>
</sst>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44733</v>
      </c>
      <c r="H2" s="4">
        <v>1</v>
      </c>
      <c r="I2" s="4">
        <v>2</v>
      </c>
      <c r="J2" s="4">
        <v>2</v>
      </c>
      <c r="K2" s="4" t="s">
        <v>30</v>
      </c>
      <c r="L2" s="4">
        <v>3592</v>
      </c>
      <c r="M2" s="4">
        <v>3592</v>
      </c>
      <c r="N2" s="4" t="s">
        <v>31</v>
      </c>
      <c r="O2" s="4" t="s">
        <v>32</v>
      </c>
      <c r="P2" s="4" t="s">
        <v>33</v>
      </c>
      <c r="Q2" s="4">
        <v>0</v>
      </c>
      <c r="R2" s="7">
        <v>44641</v>
      </c>
      <c r="S2" s="6">
        <v>44736</v>
      </c>
      <c r="T2" s="4" t="s">
        <v>34</v>
      </c>
      <c r="U2" s="4">
        <v>3592</v>
      </c>
      <c r="V2" s="4">
        <v>0</v>
      </c>
      <c r="W2" s="4">
        <v>0</v>
      </c>
      <c r="X2" s="4" t="s">
        <v>35</v>
      </c>
      <c r="Y2" s="4">
        <v>106437350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44731</v>
      </c>
      <c r="G3" s="6">
        <v>44733</v>
      </c>
      <c r="H3" s="4">
        <v>1</v>
      </c>
      <c r="I3" s="4">
        <v>2</v>
      </c>
      <c r="J3" s="4">
        <v>2</v>
      </c>
      <c r="K3" s="4" t="s">
        <v>30</v>
      </c>
      <c r="L3" s="4">
        <v>790</v>
      </c>
      <c r="M3" s="4">
        <v>790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44649</v>
      </c>
      <c r="S3" s="6">
        <v>44736</v>
      </c>
      <c r="T3" s="4" t="s">
        <v>34</v>
      </c>
      <c r="U3" s="4">
        <v>790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44732</v>
      </c>
      <c r="G4" s="6">
        <v>44733</v>
      </c>
      <c r="H4" s="4">
        <v>1</v>
      </c>
      <c r="I4" s="4">
        <v>1</v>
      </c>
      <c r="J4" s="4">
        <v>1</v>
      </c>
      <c r="K4" s="4" t="s">
        <v>30</v>
      </c>
      <c r="L4" s="4">
        <v>536</v>
      </c>
      <c r="M4" s="4">
        <v>536</v>
      </c>
      <c r="N4" s="4" t="s">
        <v>46</v>
      </c>
      <c r="O4" s="4" t="s">
        <v>32</v>
      </c>
      <c r="P4" s="4" t="s">
        <v>33</v>
      </c>
      <c r="Q4" s="4">
        <v>0</v>
      </c>
      <c r="R4" s="7">
        <v>44661</v>
      </c>
      <c r="S4" s="6">
        <v>44736</v>
      </c>
      <c r="T4" s="4" t="s">
        <v>34</v>
      </c>
      <c r="U4" s="4">
        <v>536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44731</v>
      </c>
      <c r="G5" s="6">
        <v>44733</v>
      </c>
      <c r="H5" s="4">
        <v>1</v>
      </c>
      <c r="I5" s="4">
        <v>2</v>
      </c>
      <c r="J5" s="4">
        <v>2</v>
      </c>
      <c r="K5" s="4" t="s">
        <v>30</v>
      </c>
      <c r="L5" s="4">
        <v>3128</v>
      </c>
      <c r="M5" s="4">
        <v>3128</v>
      </c>
      <c r="N5" s="4" t="s">
        <v>52</v>
      </c>
      <c r="O5" s="4" t="s">
        <v>32</v>
      </c>
      <c r="P5" s="4" t="s">
        <v>33</v>
      </c>
      <c r="Q5" s="4">
        <v>0</v>
      </c>
      <c r="R5" s="7">
        <v>44686</v>
      </c>
      <c r="S5" s="6">
        <v>44736</v>
      </c>
      <c r="T5" s="4" t="s">
        <v>34</v>
      </c>
      <c r="U5" s="4">
        <v>3128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44732</v>
      </c>
      <c r="G6" s="6">
        <v>44733</v>
      </c>
      <c r="H6" s="4">
        <v>1</v>
      </c>
      <c r="I6" s="4">
        <v>1</v>
      </c>
      <c r="J6" s="4">
        <v>1</v>
      </c>
      <c r="K6" s="4" t="s">
        <v>30</v>
      </c>
      <c r="L6" s="4">
        <v>387</v>
      </c>
      <c r="M6" s="4">
        <v>387</v>
      </c>
      <c r="N6" s="4" t="s">
        <v>58</v>
      </c>
      <c r="O6" s="4" t="s">
        <v>32</v>
      </c>
      <c r="P6" s="4" t="s">
        <v>33</v>
      </c>
      <c r="Q6" s="4">
        <v>0</v>
      </c>
      <c r="R6" s="7">
        <v>44691</v>
      </c>
      <c r="S6" s="6">
        <v>44736</v>
      </c>
      <c r="T6" s="4" t="s">
        <v>34</v>
      </c>
      <c r="U6" s="4">
        <v>387</v>
      </c>
      <c r="V6" s="4">
        <v>0</v>
      </c>
      <c r="W6" s="4">
        <v>0</v>
      </c>
      <c r="X6" s="4" t="s">
        <v>53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44730</v>
      </c>
      <c r="G7" s="6">
        <v>44733</v>
      </c>
      <c r="H7" s="4">
        <v>1</v>
      </c>
      <c r="I7" s="4">
        <v>3</v>
      </c>
      <c r="J7" s="4">
        <v>3</v>
      </c>
      <c r="K7" s="4" t="s">
        <v>30</v>
      </c>
      <c r="L7" s="4">
        <v>2340</v>
      </c>
      <c r="M7" s="4">
        <v>2340</v>
      </c>
      <c r="N7" s="4" t="s">
        <v>63</v>
      </c>
      <c r="O7" s="4" t="s">
        <v>32</v>
      </c>
      <c r="P7" s="4" t="s">
        <v>33</v>
      </c>
      <c r="Q7" s="4">
        <v>0</v>
      </c>
      <c r="R7" s="7">
        <v>44692</v>
      </c>
      <c r="S7" s="6">
        <v>44736</v>
      </c>
      <c r="T7" s="4" t="s">
        <v>34</v>
      </c>
      <c r="U7" s="4">
        <v>2340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44731</v>
      </c>
      <c r="G8" s="6">
        <v>44733</v>
      </c>
      <c r="H8" s="4">
        <v>1</v>
      </c>
      <c r="I8" s="4">
        <v>2</v>
      </c>
      <c r="J8" s="4">
        <v>2</v>
      </c>
      <c r="K8" s="4" t="s">
        <v>30</v>
      </c>
      <c r="L8" s="4">
        <v>1596</v>
      </c>
      <c r="M8" s="4">
        <v>1596</v>
      </c>
      <c r="N8" s="4" t="s">
        <v>69</v>
      </c>
      <c r="O8" s="4" t="s">
        <v>32</v>
      </c>
      <c r="P8" s="4" t="s">
        <v>33</v>
      </c>
      <c r="Q8" s="4">
        <v>0</v>
      </c>
      <c r="R8" s="7">
        <v>44693</v>
      </c>
      <c r="S8" s="6">
        <v>44736</v>
      </c>
      <c r="T8" s="4" t="s">
        <v>34</v>
      </c>
      <c r="U8" s="4">
        <v>1596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44730</v>
      </c>
      <c r="G9" s="6">
        <v>44733</v>
      </c>
      <c r="H9" s="4">
        <v>1</v>
      </c>
      <c r="I9" s="4">
        <v>3</v>
      </c>
      <c r="J9" s="4">
        <v>3</v>
      </c>
      <c r="K9" s="4" t="s">
        <v>30</v>
      </c>
      <c r="L9" s="4">
        <v>1485</v>
      </c>
      <c r="M9" s="4">
        <v>1485</v>
      </c>
      <c r="N9" s="4" t="s">
        <v>75</v>
      </c>
      <c r="O9" s="4" t="s">
        <v>32</v>
      </c>
      <c r="P9" s="4" t="s">
        <v>33</v>
      </c>
      <c r="Q9" s="4">
        <v>0</v>
      </c>
      <c r="R9" s="7">
        <v>44706</v>
      </c>
      <c r="S9" s="6">
        <v>44736</v>
      </c>
      <c r="T9" s="4" t="s">
        <v>34</v>
      </c>
      <c r="U9" s="4">
        <v>1485</v>
      </c>
      <c r="V9" s="4">
        <v>0</v>
      </c>
      <c r="W9" s="4">
        <v>0</v>
      </c>
      <c r="X9" s="4" t="s">
        <v>76</v>
      </c>
      <c r="Y9" s="4" t="s">
        <v>53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44732</v>
      </c>
      <c r="G10" s="6">
        <v>44733</v>
      </c>
      <c r="H10" s="4">
        <v>1</v>
      </c>
      <c r="I10" s="4">
        <v>1</v>
      </c>
      <c r="J10" s="4">
        <v>1</v>
      </c>
      <c r="K10" s="4" t="s">
        <v>30</v>
      </c>
      <c r="L10" s="4">
        <v>3034</v>
      </c>
      <c r="M10" s="4">
        <v>3034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44710</v>
      </c>
      <c r="S10" s="6">
        <v>44736</v>
      </c>
      <c r="T10" s="4" t="s">
        <v>34</v>
      </c>
      <c r="U10" s="4">
        <v>3034</v>
      </c>
      <c r="V10" s="4">
        <v>0</v>
      </c>
      <c r="W10" s="4">
        <v>0</v>
      </c>
      <c r="X10" s="4" t="s">
        <v>53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44731</v>
      </c>
      <c r="G11" s="6">
        <v>44733</v>
      </c>
      <c r="H11" s="4">
        <v>1</v>
      </c>
      <c r="I11" s="4">
        <v>2</v>
      </c>
      <c r="J11" s="4">
        <v>2</v>
      </c>
      <c r="K11" s="4" t="s">
        <v>30</v>
      </c>
      <c r="L11" s="4">
        <v>2942</v>
      </c>
      <c r="M11" s="4">
        <v>2942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44719</v>
      </c>
      <c r="S11" s="6">
        <v>44736</v>
      </c>
      <c r="T11" s="4" t="s">
        <v>34</v>
      </c>
      <c r="U11" s="4">
        <v>2942</v>
      </c>
      <c r="V11" s="4">
        <v>0</v>
      </c>
      <c r="W11" s="4">
        <v>0</v>
      </c>
      <c r="X11" s="4" t="s">
        <v>86</v>
      </c>
      <c r="Y11" s="4" t="s">
        <v>53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44731</v>
      </c>
      <c r="G12" s="6">
        <v>44733</v>
      </c>
      <c r="H12" s="4">
        <v>1</v>
      </c>
      <c r="I12" s="4">
        <v>2</v>
      </c>
      <c r="J12" s="4">
        <v>2</v>
      </c>
      <c r="K12" s="4" t="s">
        <v>30</v>
      </c>
      <c r="L12" s="4">
        <v>1492</v>
      </c>
      <c r="M12" s="4">
        <v>1492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44723</v>
      </c>
      <c r="S12" s="6">
        <v>44736</v>
      </c>
      <c r="T12" s="4" t="s">
        <v>34</v>
      </c>
      <c r="U12" s="4">
        <v>1492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87</v>
      </c>
      <c r="B13" s="4" t="s">
        <v>26</v>
      </c>
      <c r="C13" s="4" t="s">
        <v>91</v>
      </c>
      <c r="D13" s="4" t="s">
        <v>88</v>
      </c>
      <c r="E13" s="4" t="s">
        <v>89</v>
      </c>
      <c r="F13" s="6">
        <v>44731</v>
      </c>
      <c r="G13" s="6">
        <v>44733</v>
      </c>
      <c r="H13" s="4">
        <v>1</v>
      </c>
      <c r="I13" s="4">
        <v>2</v>
      </c>
      <c r="J13" s="4">
        <v>2</v>
      </c>
      <c r="K13" s="4" t="s">
        <v>30</v>
      </c>
      <c r="L13" s="4">
        <v>-1492</v>
      </c>
      <c r="M13" s="4">
        <v>-1492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44723</v>
      </c>
      <c r="S13" s="6">
        <v>44736</v>
      </c>
      <c r="T13" s="4" t="s">
        <v>34</v>
      </c>
      <c r="U13" s="4">
        <v>-1492</v>
      </c>
      <c r="V13" s="4">
        <v>0</v>
      </c>
      <c r="W13" s="4">
        <v>0</v>
      </c>
      <c r="X13" s="4" t="s">
        <v>53</v>
      </c>
      <c r="Y13" s="4" t="s">
        <v>53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44731</v>
      </c>
      <c r="G14" s="6">
        <v>44733</v>
      </c>
      <c r="H14" s="4">
        <v>1</v>
      </c>
      <c r="I14" s="4">
        <v>2</v>
      </c>
      <c r="J14" s="4">
        <v>2</v>
      </c>
      <c r="K14" s="4" t="s">
        <v>30</v>
      </c>
      <c r="L14" s="4">
        <v>1312</v>
      </c>
      <c r="M14" s="4">
        <v>1312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44723</v>
      </c>
      <c r="S14" s="6">
        <v>44736</v>
      </c>
      <c r="T14" s="4" t="s">
        <v>34</v>
      </c>
      <c r="U14" s="4">
        <v>1312</v>
      </c>
      <c r="V14" s="4">
        <v>0</v>
      </c>
      <c r="W14" s="4">
        <v>0</v>
      </c>
      <c r="X14" s="4" t="s">
        <v>53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44732</v>
      </c>
      <c r="G15" s="6">
        <v>44733</v>
      </c>
      <c r="H15" s="4">
        <v>1</v>
      </c>
      <c r="I15" s="4">
        <v>1</v>
      </c>
      <c r="J15" s="4">
        <v>1</v>
      </c>
      <c r="K15" s="4" t="s">
        <v>30</v>
      </c>
      <c r="L15" s="4">
        <v>447</v>
      </c>
      <c r="M15" s="4">
        <v>447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44724</v>
      </c>
      <c r="S15" s="6">
        <v>44736</v>
      </c>
      <c r="T15" s="4" t="s">
        <v>34</v>
      </c>
      <c r="U15" s="4">
        <v>447</v>
      </c>
      <c r="V15" s="4">
        <v>0</v>
      </c>
      <c r="W15" s="4">
        <v>0</v>
      </c>
      <c r="X15" s="4" t="s">
        <v>53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79</v>
      </c>
      <c r="F16" s="6">
        <v>44729</v>
      </c>
      <c r="G16" s="6">
        <v>44733</v>
      </c>
      <c r="H16" s="4">
        <v>1</v>
      </c>
      <c r="I16" s="4">
        <v>4</v>
      </c>
      <c r="J16" s="4">
        <v>4</v>
      </c>
      <c r="K16" s="4" t="s">
        <v>30</v>
      </c>
      <c r="L16" s="4">
        <v>3740</v>
      </c>
      <c r="M16" s="4">
        <v>3740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44725</v>
      </c>
      <c r="S16" s="6">
        <v>44736</v>
      </c>
      <c r="T16" s="4" t="s">
        <v>34</v>
      </c>
      <c r="U16" s="4">
        <v>3740</v>
      </c>
      <c r="V16" s="4">
        <v>0</v>
      </c>
      <c r="W16" s="4">
        <v>0</v>
      </c>
      <c r="X16" s="4" t="s">
        <v>53</v>
      </c>
      <c r="Y16" s="4" t="s">
        <v>53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44731</v>
      </c>
      <c r="G17" s="6">
        <v>44733</v>
      </c>
      <c r="H17" s="4">
        <v>1</v>
      </c>
      <c r="I17" s="4">
        <v>2</v>
      </c>
      <c r="J17" s="4">
        <v>2</v>
      </c>
      <c r="K17" s="4" t="s">
        <v>30</v>
      </c>
      <c r="L17" s="4">
        <v>1455</v>
      </c>
      <c r="M17" s="4">
        <v>1455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44725</v>
      </c>
      <c r="S17" s="6">
        <v>44736</v>
      </c>
      <c r="T17" s="4" t="s">
        <v>34</v>
      </c>
      <c r="U17" s="4">
        <v>1455</v>
      </c>
      <c r="V17" s="4">
        <v>0</v>
      </c>
      <c r="W17" s="4">
        <v>0</v>
      </c>
      <c r="X17" s="4" t="s">
        <v>53</v>
      </c>
      <c r="Y17" s="4" t="s">
        <v>53</v>
      </c>
    </row>
    <row r="18" s="4" customFormat="1" spans="1:25">
      <c r="A18" s="4" t="s">
        <v>105</v>
      </c>
      <c r="B18" s="4" t="s">
        <v>26</v>
      </c>
      <c r="C18" s="4" t="s">
        <v>91</v>
      </c>
      <c r="D18" s="4" t="s">
        <v>106</v>
      </c>
      <c r="E18" s="4" t="s">
        <v>107</v>
      </c>
      <c r="F18" s="6">
        <v>44731</v>
      </c>
      <c r="G18" s="6">
        <v>44733</v>
      </c>
      <c r="H18" s="4">
        <v>1</v>
      </c>
      <c r="I18" s="4">
        <v>2</v>
      </c>
      <c r="J18" s="4">
        <v>2</v>
      </c>
      <c r="K18" s="4" t="s">
        <v>30</v>
      </c>
      <c r="L18" s="4">
        <v>-1455</v>
      </c>
      <c r="M18" s="4">
        <v>-1455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44725</v>
      </c>
      <c r="S18" s="6">
        <v>44736</v>
      </c>
      <c r="T18" s="4" t="s">
        <v>34</v>
      </c>
      <c r="U18" s="4">
        <v>-1455</v>
      </c>
      <c r="V18" s="4">
        <v>0</v>
      </c>
      <c r="W18" s="4">
        <v>0</v>
      </c>
      <c r="X18" s="4" t="s">
        <v>53</v>
      </c>
      <c r="Y18" s="4" t="s">
        <v>53</v>
      </c>
    </row>
    <row r="19" s="4" customFormat="1" spans="1:25">
      <c r="A19" s="4" t="s">
        <v>82</v>
      </c>
      <c r="B19" s="4" t="s">
        <v>26</v>
      </c>
      <c r="C19" s="4" t="s">
        <v>91</v>
      </c>
      <c r="D19" s="4" t="s">
        <v>83</v>
      </c>
      <c r="E19" s="4" t="s">
        <v>84</v>
      </c>
      <c r="F19" s="6">
        <v>44731</v>
      </c>
      <c r="G19" s="6">
        <v>44733</v>
      </c>
      <c r="H19" s="4">
        <v>1</v>
      </c>
      <c r="I19" s="4">
        <v>2</v>
      </c>
      <c r="J19" s="4">
        <v>2</v>
      </c>
      <c r="K19" s="4" t="s">
        <v>30</v>
      </c>
      <c r="L19" s="4">
        <v>-2942</v>
      </c>
      <c r="M19" s="4">
        <v>-2942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44719</v>
      </c>
      <c r="S19" s="6">
        <v>44736</v>
      </c>
      <c r="T19" s="4" t="s">
        <v>34</v>
      </c>
      <c r="U19" s="4">
        <v>-2942</v>
      </c>
      <c r="V19" s="4">
        <v>0</v>
      </c>
      <c r="W19" s="4">
        <v>0</v>
      </c>
      <c r="X19" s="4" t="s">
        <v>86</v>
      </c>
      <c r="Y19" s="4" t="s">
        <v>53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44732</v>
      </c>
      <c r="G20" s="6">
        <v>44733</v>
      </c>
      <c r="H20" s="4">
        <v>1</v>
      </c>
      <c r="I20" s="4">
        <v>1</v>
      </c>
      <c r="J20" s="4">
        <v>1</v>
      </c>
      <c r="K20" s="4" t="s">
        <v>30</v>
      </c>
      <c r="L20" s="4">
        <v>700</v>
      </c>
      <c r="M20" s="4">
        <v>700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44728</v>
      </c>
      <c r="S20" s="6">
        <v>44736</v>
      </c>
      <c r="T20" s="4" t="s">
        <v>34</v>
      </c>
      <c r="U20" s="4">
        <v>700</v>
      </c>
      <c r="V20" s="4">
        <v>0</v>
      </c>
      <c r="W20" s="4">
        <v>0</v>
      </c>
      <c r="X20" s="4" t="s">
        <v>53</v>
      </c>
      <c r="Y20" s="4" t="s">
        <v>113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44731</v>
      </c>
      <c r="G21" s="6">
        <v>44733</v>
      </c>
      <c r="H21" s="4">
        <v>1</v>
      </c>
      <c r="I21" s="4">
        <v>2</v>
      </c>
      <c r="J21" s="4">
        <v>2</v>
      </c>
      <c r="K21" s="4" t="s">
        <v>30</v>
      </c>
      <c r="L21" s="4">
        <v>2621</v>
      </c>
      <c r="M21" s="4">
        <v>2621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44728</v>
      </c>
      <c r="S21" s="6">
        <v>44736</v>
      </c>
      <c r="T21" s="4" t="s">
        <v>34</v>
      </c>
      <c r="U21" s="4">
        <v>2621</v>
      </c>
      <c r="V21" s="4">
        <v>0</v>
      </c>
      <c r="W21" s="4">
        <v>0</v>
      </c>
      <c r="X21" s="4" t="s">
        <v>53</v>
      </c>
      <c r="Y21" s="4" t="s">
        <v>53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44732</v>
      </c>
      <c r="G22" s="6">
        <v>44733</v>
      </c>
      <c r="H22" s="4">
        <v>1</v>
      </c>
      <c r="I22" s="4">
        <v>1</v>
      </c>
      <c r="J22" s="4">
        <v>1</v>
      </c>
      <c r="K22" s="4" t="s">
        <v>30</v>
      </c>
      <c r="L22" s="4">
        <v>1010</v>
      </c>
      <c r="M22" s="4">
        <v>1010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44728</v>
      </c>
      <c r="S22" s="6">
        <v>44736</v>
      </c>
      <c r="T22" s="4" t="s">
        <v>34</v>
      </c>
      <c r="U22" s="4">
        <v>1010</v>
      </c>
      <c r="V22" s="4">
        <v>0</v>
      </c>
      <c r="W22" s="4">
        <v>0</v>
      </c>
      <c r="X22" s="4" t="s">
        <v>53</v>
      </c>
      <c r="Y22" s="4" t="s">
        <v>122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44731</v>
      </c>
      <c r="G23" s="6">
        <v>44733</v>
      </c>
      <c r="H23" s="4">
        <v>1</v>
      </c>
      <c r="I23" s="4">
        <v>2</v>
      </c>
      <c r="J23" s="4">
        <v>2</v>
      </c>
      <c r="K23" s="4" t="s">
        <v>30</v>
      </c>
      <c r="L23" s="4">
        <v>1088</v>
      </c>
      <c r="M23" s="4">
        <v>1088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44729</v>
      </c>
      <c r="S23" s="6">
        <v>44736</v>
      </c>
      <c r="T23" s="4" t="s">
        <v>34</v>
      </c>
      <c r="U23" s="4">
        <v>1088</v>
      </c>
      <c r="V23" s="4">
        <v>0</v>
      </c>
      <c r="W23" s="4">
        <v>0</v>
      </c>
      <c r="X23" s="4" t="s">
        <v>53</v>
      </c>
      <c r="Y23" s="4" t="s">
        <v>53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44732</v>
      </c>
      <c r="G24" s="6">
        <v>44733</v>
      </c>
      <c r="H24" s="4">
        <v>2</v>
      </c>
      <c r="I24" s="4">
        <v>1</v>
      </c>
      <c r="J24" s="4">
        <v>2</v>
      </c>
      <c r="K24" s="4" t="s">
        <v>30</v>
      </c>
      <c r="L24" s="4">
        <v>1198</v>
      </c>
      <c r="M24" s="4">
        <v>1198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44730</v>
      </c>
      <c r="S24" s="6">
        <v>44736</v>
      </c>
      <c r="T24" s="4" t="s">
        <v>34</v>
      </c>
      <c r="U24" s="4">
        <v>1198</v>
      </c>
      <c r="V24" s="4">
        <v>0</v>
      </c>
      <c r="W24" s="4">
        <v>0</v>
      </c>
      <c r="X24" s="4" t="s">
        <v>53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44732</v>
      </c>
      <c r="G25" s="6">
        <v>44733</v>
      </c>
      <c r="H25" s="4">
        <v>1</v>
      </c>
      <c r="I25" s="4">
        <v>1</v>
      </c>
      <c r="J25" s="4">
        <v>1</v>
      </c>
      <c r="K25" s="4" t="s">
        <v>30</v>
      </c>
      <c r="L25" s="4">
        <v>859</v>
      </c>
      <c r="M25" s="4">
        <v>859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44730</v>
      </c>
      <c r="S25" s="6">
        <v>44736</v>
      </c>
      <c r="T25" s="4" t="s">
        <v>34</v>
      </c>
      <c r="U25" s="4">
        <v>859</v>
      </c>
      <c r="V25" s="4">
        <v>0</v>
      </c>
      <c r="W25" s="4">
        <v>0</v>
      </c>
      <c r="X25" s="4" t="s">
        <v>53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138</v>
      </c>
      <c r="E26" s="4" t="s">
        <v>139</v>
      </c>
      <c r="F26" s="6">
        <v>44732</v>
      </c>
      <c r="G26" s="6">
        <v>44733</v>
      </c>
      <c r="H26" s="4">
        <v>1</v>
      </c>
      <c r="I26" s="4">
        <v>1</v>
      </c>
      <c r="J26" s="4">
        <v>1</v>
      </c>
      <c r="K26" s="4" t="s">
        <v>30</v>
      </c>
      <c r="L26" s="4">
        <v>2515</v>
      </c>
      <c r="M26" s="4">
        <v>2515</v>
      </c>
      <c r="N26" s="4" t="s">
        <v>140</v>
      </c>
      <c r="O26" s="4" t="s">
        <v>32</v>
      </c>
      <c r="P26" s="4" t="s">
        <v>33</v>
      </c>
      <c r="Q26" s="4">
        <v>0</v>
      </c>
      <c r="R26" s="7">
        <v>44731</v>
      </c>
      <c r="S26" s="6">
        <v>44736</v>
      </c>
      <c r="T26" s="4" t="s">
        <v>34</v>
      </c>
      <c r="U26" s="4">
        <v>2515</v>
      </c>
      <c r="V26" s="4">
        <v>0</v>
      </c>
      <c r="W26" s="4">
        <v>0</v>
      </c>
      <c r="X26" s="4" t="s">
        <v>53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144</v>
      </c>
      <c r="F27" s="6">
        <v>44732</v>
      </c>
      <c r="G27" s="6">
        <v>44733</v>
      </c>
      <c r="H27" s="4">
        <v>1</v>
      </c>
      <c r="I27" s="4">
        <v>1</v>
      </c>
      <c r="J27" s="4">
        <v>1</v>
      </c>
      <c r="K27" s="4" t="s">
        <v>30</v>
      </c>
      <c r="L27" s="4">
        <v>434</v>
      </c>
      <c r="M27" s="4">
        <v>434</v>
      </c>
      <c r="N27" s="4" t="s">
        <v>145</v>
      </c>
      <c r="O27" s="4" t="s">
        <v>32</v>
      </c>
      <c r="P27" s="4" t="s">
        <v>33</v>
      </c>
      <c r="Q27" s="4">
        <v>0</v>
      </c>
      <c r="R27" s="7">
        <v>44731</v>
      </c>
      <c r="S27" s="6">
        <v>44736</v>
      </c>
      <c r="T27" s="4" t="s">
        <v>34</v>
      </c>
      <c r="U27" s="4">
        <v>434</v>
      </c>
      <c r="V27" s="4">
        <v>0</v>
      </c>
      <c r="W27" s="4">
        <v>0</v>
      </c>
      <c r="X27" s="4" t="s">
        <v>53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44732</v>
      </c>
      <c r="G28" s="6">
        <v>44733</v>
      </c>
      <c r="H28" s="4">
        <v>1</v>
      </c>
      <c r="I28" s="4">
        <v>1</v>
      </c>
      <c r="J28" s="4">
        <v>1</v>
      </c>
      <c r="K28" s="4" t="s">
        <v>30</v>
      </c>
      <c r="L28" s="4">
        <v>877</v>
      </c>
      <c r="M28" s="4">
        <v>877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44732</v>
      </c>
      <c r="S28" s="6">
        <v>44736</v>
      </c>
      <c r="T28" s="4" t="s">
        <v>34</v>
      </c>
      <c r="U28" s="4">
        <v>877</v>
      </c>
      <c r="V28" s="4">
        <v>0</v>
      </c>
      <c r="W28" s="4">
        <v>0</v>
      </c>
      <c r="X28" s="4" t="s">
        <v>53</v>
      </c>
      <c r="Y28" s="4" t="s">
        <v>151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44732</v>
      </c>
      <c r="G29" s="6">
        <v>44733</v>
      </c>
      <c r="H29" s="4">
        <v>1</v>
      </c>
      <c r="I29" s="4">
        <v>1</v>
      </c>
      <c r="J29" s="4">
        <v>1</v>
      </c>
      <c r="K29" s="4" t="s">
        <v>30</v>
      </c>
      <c r="L29" s="4">
        <v>488</v>
      </c>
      <c r="M29" s="4">
        <v>488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44732</v>
      </c>
      <c r="S29" s="6">
        <v>44736</v>
      </c>
      <c r="T29" s="4" t="s">
        <v>34</v>
      </c>
      <c r="U29" s="4">
        <v>488</v>
      </c>
      <c r="V29" s="4">
        <v>0</v>
      </c>
      <c r="W29" s="4">
        <v>0</v>
      </c>
      <c r="X29" s="4" t="s">
        <v>53</v>
      </c>
      <c r="Y29" s="4" t="s">
        <v>53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44732</v>
      </c>
      <c r="G30" s="6">
        <v>44733</v>
      </c>
      <c r="H30" s="4">
        <v>1</v>
      </c>
      <c r="I30" s="4">
        <v>1</v>
      </c>
      <c r="J30" s="4">
        <v>1</v>
      </c>
      <c r="K30" s="4" t="s">
        <v>30</v>
      </c>
      <c r="L30" s="4">
        <v>1238</v>
      </c>
      <c r="M30" s="4">
        <v>1238</v>
      </c>
      <c r="N30" s="4" t="s">
        <v>159</v>
      </c>
      <c r="O30" s="4" t="s">
        <v>32</v>
      </c>
      <c r="P30" s="4" t="s">
        <v>33</v>
      </c>
      <c r="Q30" s="4">
        <v>0</v>
      </c>
      <c r="R30" s="7">
        <v>44732</v>
      </c>
      <c r="S30" s="6">
        <v>44736</v>
      </c>
      <c r="T30" s="4" t="s">
        <v>34</v>
      </c>
      <c r="U30" s="4">
        <v>1238</v>
      </c>
      <c r="V30" s="4">
        <v>0</v>
      </c>
      <c r="W30" s="4">
        <v>0</v>
      </c>
      <c r="X30" s="4" t="s">
        <v>53</v>
      </c>
      <c r="Y30" s="4" t="s">
        <v>160</v>
      </c>
    </row>
    <row r="31" s="4" customFormat="1" spans="1:25">
      <c r="A31" s="4" t="s">
        <v>161</v>
      </c>
      <c r="B31" s="4" t="s">
        <v>26</v>
      </c>
      <c r="C31" s="4" t="s">
        <v>27</v>
      </c>
      <c r="D31" s="4" t="s">
        <v>162</v>
      </c>
      <c r="E31" s="4" t="s">
        <v>163</v>
      </c>
      <c r="F31" s="6">
        <v>44732</v>
      </c>
      <c r="G31" s="6">
        <v>44733</v>
      </c>
      <c r="H31" s="4">
        <v>1</v>
      </c>
      <c r="I31" s="4">
        <v>1</v>
      </c>
      <c r="J31" s="4">
        <v>1</v>
      </c>
      <c r="K31" s="4" t="s">
        <v>30</v>
      </c>
      <c r="L31" s="4">
        <v>1870</v>
      </c>
      <c r="M31" s="4">
        <v>1870</v>
      </c>
      <c r="N31" s="4" t="s">
        <v>164</v>
      </c>
      <c r="O31" s="4" t="s">
        <v>32</v>
      </c>
      <c r="P31" s="4" t="s">
        <v>33</v>
      </c>
      <c r="Q31" s="4">
        <v>0</v>
      </c>
      <c r="R31" s="7">
        <v>44732</v>
      </c>
      <c r="S31" s="6">
        <v>44736</v>
      </c>
      <c r="T31" s="4" t="s">
        <v>34</v>
      </c>
      <c r="U31" s="4">
        <v>1870</v>
      </c>
      <c r="V31" s="4">
        <v>0</v>
      </c>
      <c r="W31" s="4">
        <v>0</v>
      </c>
      <c r="X31" s="4" t="s">
        <v>53</v>
      </c>
      <c r="Y31" s="4" t="s">
        <v>53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/>
      <c r="F32" s="6">
        <v>44732</v>
      </c>
      <c r="G32" s="6">
        <v>44733</v>
      </c>
      <c r="H32" s="4">
        <v>0</v>
      </c>
      <c r="I32" s="4">
        <v>1</v>
      </c>
      <c r="J32" s="4">
        <v>0</v>
      </c>
      <c r="K32" s="4" t="s">
        <v>30</v>
      </c>
      <c r="L32" s="4">
        <v>692</v>
      </c>
      <c r="M32" s="4">
        <v>692</v>
      </c>
      <c r="N32" s="4"/>
      <c r="O32" s="4" t="s">
        <v>32</v>
      </c>
      <c r="P32" s="4" t="s">
        <v>33</v>
      </c>
      <c r="Q32" s="4">
        <v>0</v>
      </c>
      <c r="R32" s="7">
        <v>44732</v>
      </c>
      <c r="S32" s="6">
        <v>44736</v>
      </c>
      <c r="T32" s="4" t="s">
        <v>34</v>
      </c>
      <c r="U32" s="4">
        <v>692</v>
      </c>
      <c r="V32" s="4">
        <v>0</v>
      </c>
      <c r="W32" s="4">
        <v>0</v>
      </c>
      <c r="X32" s="4" t="s">
        <v>53</v>
      </c>
      <c r="Y32" s="4" t="s">
        <v>53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44732</v>
      </c>
      <c r="G33" s="6">
        <v>44733</v>
      </c>
      <c r="H33" s="4">
        <v>1</v>
      </c>
      <c r="I33" s="4">
        <v>1</v>
      </c>
      <c r="J33" s="4">
        <v>1</v>
      </c>
      <c r="K33" s="4" t="s">
        <v>30</v>
      </c>
      <c r="L33" s="4">
        <v>640</v>
      </c>
      <c r="M33" s="4">
        <v>640</v>
      </c>
      <c r="N33" s="4" t="s">
        <v>170</v>
      </c>
      <c r="O33" s="4" t="s">
        <v>32</v>
      </c>
      <c r="P33" s="4" t="s">
        <v>33</v>
      </c>
      <c r="Q33" s="4">
        <v>0</v>
      </c>
      <c r="R33" s="7">
        <v>44732</v>
      </c>
      <c r="S33" s="6">
        <v>44736</v>
      </c>
      <c r="T33" s="4" t="s">
        <v>34</v>
      </c>
      <c r="U33" s="4">
        <v>640</v>
      </c>
      <c r="V33" s="4">
        <v>0</v>
      </c>
      <c r="W33" s="4">
        <v>0</v>
      </c>
      <c r="X33" s="4" t="s">
        <v>53</v>
      </c>
      <c r="Y33" s="4" t="s">
        <v>53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44732</v>
      </c>
      <c r="G34" s="6">
        <v>44733</v>
      </c>
      <c r="H34" s="4">
        <v>1</v>
      </c>
      <c r="I34" s="4">
        <v>1</v>
      </c>
      <c r="J34" s="4">
        <v>1</v>
      </c>
      <c r="K34" s="4" t="s">
        <v>30</v>
      </c>
      <c r="L34" s="4">
        <v>780</v>
      </c>
      <c r="M34" s="4">
        <v>780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44732</v>
      </c>
      <c r="S34" s="6">
        <v>44736</v>
      </c>
      <c r="T34" s="4" t="s">
        <v>34</v>
      </c>
      <c r="U34" s="4">
        <v>780</v>
      </c>
      <c r="V34" s="4">
        <v>0</v>
      </c>
      <c r="W34" s="4">
        <v>0</v>
      </c>
      <c r="X34" s="4" t="s">
        <v>53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44732</v>
      </c>
      <c r="G35" s="6">
        <v>44733</v>
      </c>
      <c r="H35" s="4">
        <v>1</v>
      </c>
      <c r="I35" s="4">
        <v>1</v>
      </c>
      <c r="J35" s="4">
        <v>1</v>
      </c>
      <c r="K35" s="4" t="s">
        <v>30</v>
      </c>
      <c r="L35" s="4">
        <v>295</v>
      </c>
      <c r="M35" s="4">
        <v>295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44732</v>
      </c>
      <c r="S35" s="6">
        <v>44736</v>
      </c>
      <c r="T35" s="4" t="s">
        <v>34</v>
      </c>
      <c r="U35" s="4">
        <v>295</v>
      </c>
      <c r="V35" s="4">
        <v>0</v>
      </c>
      <c r="W35" s="4">
        <v>0</v>
      </c>
      <c r="X35" s="4" t="s">
        <v>53</v>
      </c>
      <c r="Y35" s="4" t="s">
        <v>53</v>
      </c>
    </row>
    <row r="36" s="4" customFormat="1" spans="1:25">
      <c r="A36" s="4" t="s">
        <v>180</v>
      </c>
      <c r="B36" s="4" t="s">
        <v>26</v>
      </c>
      <c r="C36" s="4" t="s">
        <v>181</v>
      </c>
      <c r="D36" s="4" t="s">
        <v>182</v>
      </c>
      <c r="E36" s="4" t="s">
        <v>183</v>
      </c>
      <c r="F36" s="6">
        <v>44710</v>
      </c>
      <c r="G36" s="6">
        <v>44713</v>
      </c>
      <c r="H36" s="4">
        <v>2</v>
      </c>
      <c r="I36" s="4">
        <v>3</v>
      </c>
      <c r="J36" s="4">
        <v>6</v>
      </c>
      <c r="K36" s="4" t="s">
        <v>30</v>
      </c>
      <c r="L36" s="4">
        <v>-3498</v>
      </c>
      <c r="M36" s="4">
        <v>-3498</v>
      </c>
      <c r="N36" s="4" t="s">
        <v>184</v>
      </c>
      <c r="O36" s="4" t="s">
        <v>32</v>
      </c>
      <c r="P36" s="4" t="s">
        <v>33</v>
      </c>
      <c r="Q36" s="4">
        <v>0</v>
      </c>
      <c r="R36" s="7">
        <v>44710</v>
      </c>
      <c r="S36" s="6">
        <v>44736</v>
      </c>
      <c r="T36" s="4" t="s">
        <v>34</v>
      </c>
      <c r="U36" s="4">
        <v>-3498</v>
      </c>
      <c r="V36" s="4">
        <v>0</v>
      </c>
      <c r="W36" s="4">
        <v>0</v>
      </c>
      <c r="X36" s="4" t="s">
        <v>185</v>
      </c>
      <c r="Y36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topLeftCell="A7" workbookViewId="0">
      <selection activeCell="A40" sqref="A40:A4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186</v>
      </c>
    </row>
    <row r="2" s="4" customFormat="1" spans="1:9">
      <c r="A2" s="5">
        <v>17689671912</v>
      </c>
      <c r="B2" s="6">
        <v>44731</v>
      </c>
      <c r="C2" s="6">
        <v>44733</v>
      </c>
      <c r="D2" s="4">
        <v>3592</v>
      </c>
      <c r="E2" s="4" t="str">
        <f>VLOOKUP(A2,HOP!A:L,12,0)</f>
        <v>3592.00</v>
      </c>
      <c r="F2" s="4" t="str">
        <f>VLOOKUP(A2,HOP!A:C,3,0)</f>
        <v>2476750</v>
      </c>
      <c r="G2" s="4">
        <f>D2-E2</f>
        <v>0</v>
      </c>
      <c r="H2" s="4" t="str">
        <f>$H$1&amp;F2</f>
        <v>，2476750</v>
      </c>
      <c r="I2" s="4" t="str">
        <f>VLOOKUP(A2,HOP!A:U,21,0)</f>
        <v>直连</v>
      </c>
    </row>
    <row r="3" s="4" customFormat="1" spans="1:9">
      <c r="A3" s="5">
        <v>17728636037</v>
      </c>
      <c r="B3" s="6">
        <v>44731</v>
      </c>
      <c r="C3" s="6">
        <v>44733</v>
      </c>
      <c r="D3" s="4">
        <v>790</v>
      </c>
      <c r="E3" s="4" t="str">
        <f>VLOOKUP(A3,HOP!A:L,12,0)</f>
        <v>790.00</v>
      </c>
      <c r="F3" s="4" t="str">
        <f>VLOOKUP(A3,HOP!A:C,3,0)</f>
        <v>2487561</v>
      </c>
      <c r="G3" s="4">
        <f t="shared" ref="G3:G33" si="0">D3-E3</f>
        <v>0</v>
      </c>
      <c r="H3" s="4" t="str">
        <f t="shared" ref="H3:H33" si="1">$H$1&amp;F3</f>
        <v>，2487561</v>
      </c>
      <c r="I3" s="4" t="str">
        <f>VLOOKUP(A3,HOP!A:U,21,0)</f>
        <v>直连</v>
      </c>
    </row>
    <row r="4" s="4" customFormat="1" spans="1:9">
      <c r="A4" s="5">
        <v>17783130825</v>
      </c>
      <c r="B4" s="6">
        <v>44732</v>
      </c>
      <c r="C4" s="6">
        <v>44733</v>
      </c>
      <c r="D4" s="4">
        <v>536</v>
      </c>
      <c r="E4" s="4" t="str">
        <f>VLOOKUP(A4,HOP!A:L,12,0)</f>
        <v>536.00</v>
      </c>
      <c r="F4" s="4" t="str">
        <f>VLOOKUP(A4,HOP!A:C,3,0)</f>
        <v>2505450</v>
      </c>
      <c r="G4" s="4">
        <f t="shared" si="0"/>
        <v>0</v>
      </c>
      <c r="H4" s="4" t="str">
        <f t="shared" si="1"/>
        <v>，2505450</v>
      </c>
      <c r="I4" s="4" t="str">
        <f>VLOOKUP(A4,HOP!A:U,21,0)</f>
        <v>直连</v>
      </c>
    </row>
    <row r="5" s="4" customFormat="1" spans="1:9">
      <c r="A5" s="5">
        <v>17891931589</v>
      </c>
      <c r="B5" s="6">
        <v>44731</v>
      </c>
      <c r="C5" s="6">
        <v>44733</v>
      </c>
      <c r="D5" s="4">
        <v>3128</v>
      </c>
      <c r="E5" s="4" t="str">
        <f>VLOOKUP(A5,HOP!A:L,12,0)</f>
        <v>3128.00</v>
      </c>
      <c r="F5" s="4" t="str">
        <f>VLOOKUP(A5,HOP!A:C,3,0)</f>
        <v>2537567</v>
      </c>
      <c r="G5" s="4">
        <f t="shared" si="0"/>
        <v>0</v>
      </c>
      <c r="H5" s="4" t="str">
        <f t="shared" si="1"/>
        <v>，2537567</v>
      </c>
      <c r="I5" s="4" t="str">
        <f>VLOOKUP(A5,HOP!A:U,21,0)</f>
        <v>直连</v>
      </c>
    </row>
    <row r="6" s="4" customFormat="1" spans="1:9">
      <c r="A6" s="5">
        <v>17915452669</v>
      </c>
      <c r="B6" s="6">
        <v>44732</v>
      </c>
      <c r="C6" s="6">
        <v>44733</v>
      </c>
      <c r="D6" s="4">
        <v>387</v>
      </c>
      <c r="E6" s="4" t="str">
        <f>VLOOKUP(A6,HOP!A:L,12,0)</f>
        <v>387.00</v>
      </c>
      <c r="F6" s="4" t="str">
        <f>VLOOKUP(A6,HOP!A:C,3,0)</f>
        <v>2546174</v>
      </c>
      <c r="G6" s="4">
        <f t="shared" si="0"/>
        <v>0</v>
      </c>
      <c r="H6" s="4" t="str">
        <f t="shared" si="1"/>
        <v>，2546174</v>
      </c>
      <c r="I6" s="4" t="str">
        <f>VLOOKUP(A6,HOP!A:U,21,0)</f>
        <v>直连</v>
      </c>
    </row>
    <row r="7" s="4" customFormat="1" spans="1:9">
      <c r="A7" s="5">
        <v>17915598706</v>
      </c>
      <c r="B7" s="6">
        <v>44730</v>
      </c>
      <c r="C7" s="6">
        <v>44733</v>
      </c>
      <c r="D7" s="4">
        <v>2340</v>
      </c>
      <c r="E7" s="4" t="str">
        <f>VLOOKUP(A7,HOP!A:L,12,0)</f>
        <v>2340.00</v>
      </c>
      <c r="F7" s="4" t="str">
        <f>VLOOKUP(A7,HOP!A:C,3,0)</f>
        <v>2546313</v>
      </c>
      <c r="G7" s="4">
        <f t="shared" si="0"/>
        <v>0</v>
      </c>
      <c r="H7" s="4" t="str">
        <f t="shared" si="1"/>
        <v>，2546313</v>
      </c>
      <c r="I7" s="4" t="str">
        <f>VLOOKUP(A7,HOP!A:U,21,0)</f>
        <v>直连</v>
      </c>
    </row>
    <row r="8" s="4" customFormat="1" spans="1:9">
      <c r="A8" s="5">
        <v>17921375604</v>
      </c>
      <c r="B8" s="6">
        <v>44731</v>
      </c>
      <c r="C8" s="6">
        <v>44733</v>
      </c>
      <c r="D8" s="4">
        <v>1596</v>
      </c>
      <c r="E8" s="4" t="str">
        <f>VLOOKUP(A8,HOP!A:L,12,0)</f>
        <v>1596.00</v>
      </c>
      <c r="F8" s="4" t="str">
        <f>VLOOKUP(A8,HOP!A:C,3,0)</f>
        <v>2547647</v>
      </c>
      <c r="G8" s="4">
        <f t="shared" si="0"/>
        <v>0</v>
      </c>
      <c r="H8" s="4" t="str">
        <f t="shared" si="1"/>
        <v>，2547647</v>
      </c>
      <c r="I8" s="4" t="str">
        <f>VLOOKUP(A8,HOP!A:U,21,0)</f>
        <v>直连</v>
      </c>
    </row>
    <row r="9" s="4" customFormat="1" spans="1:9">
      <c r="A9" s="5">
        <v>17992474336</v>
      </c>
      <c r="B9" s="6">
        <v>44730</v>
      </c>
      <c r="C9" s="6">
        <v>44733</v>
      </c>
      <c r="D9" s="4">
        <v>1485</v>
      </c>
      <c r="E9" s="4" t="str">
        <f>VLOOKUP(A9,HOP!A:L,12,0)</f>
        <v>1485.00</v>
      </c>
      <c r="F9" s="4" t="str">
        <f>VLOOKUP(A9,HOP!A:C,3,0)</f>
        <v>2563539</v>
      </c>
      <c r="G9" s="4">
        <f t="shared" si="0"/>
        <v>0</v>
      </c>
      <c r="H9" s="4" t="str">
        <f t="shared" si="1"/>
        <v>，2563539</v>
      </c>
      <c r="I9" s="4" t="str">
        <f>VLOOKUP(A9,HOP!A:U,21,0)</f>
        <v>直连</v>
      </c>
    </row>
    <row r="10" s="4" customFormat="1" spans="1:9">
      <c r="A10" s="5">
        <v>18016229148</v>
      </c>
      <c r="B10" s="6">
        <v>44732</v>
      </c>
      <c r="C10" s="6">
        <v>44733</v>
      </c>
      <c r="D10" s="4">
        <v>3034</v>
      </c>
      <c r="E10" s="4" t="str">
        <f>VLOOKUP(A10,HOP!A:L,12,0)</f>
        <v>3034.00</v>
      </c>
      <c r="F10" s="4" t="str">
        <f>VLOOKUP(A10,HOP!A:C,3,0)</f>
        <v>2567600</v>
      </c>
      <c r="G10" s="4">
        <f t="shared" si="0"/>
        <v>0</v>
      </c>
      <c r="H10" s="4" t="str">
        <f t="shared" si="1"/>
        <v>，2567600</v>
      </c>
      <c r="I10" s="4" t="str">
        <f>VLOOKUP(A10,HOP!A:U,21,0)</f>
        <v>直连</v>
      </c>
    </row>
    <row r="11" s="4" customFormat="1" hidden="1" spans="1:9">
      <c r="A11" s="5">
        <v>18068227682</v>
      </c>
      <c r="B11" s="6">
        <v>44731</v>
      </c>
      <c r="C11" s="6">
        <v>44733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18092566098</v>
      </c>
      <c r="B12" s="6">
        <v>44731</v>
      </c>
      <c r="C12" s="6">
        <v>44733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18092774275</v>
      </c>
      <c r="B13" s="6">
        <v>44731</v>
      </c>
      <c r="C13" s="6">
        <v>44733</v>
      </c>
      <c r="D13" s="4">
        <v>1312</v>
      </c>
      <c r="E13" s="4" t="str">
        <f>VLOOKUP(A13,HOP!A:L,12,0)</f>
        <v>1312.00</v>
      </c>
      <c r="F13" s="4" t="str">
        <f>VLOOKUP(A13,HOP!A:C,3,0)</f>
        <v>2585998</v>
      </c>
      <c r="G13" s="4">
        <f t="shared" si="0"/>
        <v>0</v>
      </c>
      <c r="H13" s="4" t="str">
        <f t="shared" si="1"/>
        <v>，2585998</v>
      </c>
      <c r="I13" s="4" t="str">
        <f>VLOOKUP(A13,HOP!A:U,21,0)</f>
        <v>直连</v>
      </c>
    </row>
    <row r="14" s="4" customFormat="1" spans="1:9">
      <c r="A14" s="5">
        <v>18103048918</v>
      </c>
      <c r="B14" s="6">
        <v>44732</v>
      </c>
      <c r="C14" s="6">
        <v>44733</v>
      </c>
      <c r="D14" s="4">
        <v>447</v>
      </c>
      <c r="E14" s="4" t="str">
        <f>VLOOKUP(A14,HOP!A:L,12,0)</f>
        <v>447.00</v>
      </c>
      <c r="F14" s="4" t="str">
        <f>VLOOKUP(A14,HOP!A:C,3,0)</f>
        <v>2587791</v>
      </c>
      <c r="G14" s="4">
        <f t="shared" si="0"/>
        <v>0</v>
      </c>
      <c r="H14" s="4" t="str">
        <f t="shared" si="1"/>
        <v>，2587791</v>
      </c>
      <c r="I14" s="4" t="str">
        <f>VLOOKUP(A14,HOP!A:U,21,0)</f>
        <v>直连</v>
      </c>
    </row>
    <row r="15" s="4" customFormat="1" spans="1:9">
      <c r="A15" s="5">
        <v>18107383939</v>
      </c>
      <c r="B15" s="6">
        <v>44729</v>
      </c>
      <c r="C15" s="6">
        <v>44733</v>
      </c>
      <c r="D15" s="4">
        <v>3740</v>
      </c>
      <c r="E15" s="4" t="str">
        <f>VLOOKUP(A15,HOP!A:L,12,0)</f>
        <v>3740.00</v>
      </c>
      <c r="F15" s="4" t="str">
        <f>VLOOKUP(A15,HOP!A:C,3,0)</f>
        <v>2588450</v>
      </c>
      <c r="G15" s="4">
        <f t="shared" si="0"/>
        <v>0</v>
      </c>
      <c r="H15" s="4" t="str">
        <f t="shared" si="1"/>
        <v>，2588450</v>
      </c>
      <c r="I15" s="4" t="str">
        <f>VLOOKUP(A15,HOP!A:U,21,0)</f>
        <v>直连</v>
      </c>
    </row>
    <row r="16" s="4" customFormat="1" hidden="1" spans="1:9">
      <c r="A16" s="5">
        <v>18113428340</v>
      </c>
      <c r="B16" s="6">
        <v>44731</v>
      </c>
      <c r="C16" s="6">
        <v>44733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18129534983</v>
      </c>
      <c r="B17" s="6">
        <v>44732</v>
      </c>
      <c r="C17" s="6">
        <v>44733</v>
      </c>
      <c r="D17" s="4">
        <v>700</v>
      </c>
      <c r="E17" s="4" t="str">
        <f>VLOOKUP(A17,HOP!A:L,12,0)</f>
        <v>700.00</v>
      </c>
      <c r="F17" s="4" t="str">
        <f>VLOOKUP(A17,HOP!A:C,3,0)</f>
        <v>2592787</v>
      </c>
      <c r="G17" s="4">
        <f t="shared" si="0"/>
        <v>0</v>
      </c>
      <c r="H17" s="4" t="str">
        <f t="shared" si="1"/>
        <v>，2592787</v>
      </c>
      <c r="I17" s="4" t="str">
        <f>VLOOKUP(A17,HOP!A:U,21,0)</f>
        <v>直连</v>
      </c>
    </row>
    <row r="18" s="4" customFormat="1" spans="1:9">
      <c r="A18" s="5">
        <v>18131546448</v>
      </c>
      <c r="B18" s="6">
        <v>44731</v>
      </c>
      <c r="C18" s="6">
        <v>44733</v>
      </c>
      <c r="D18" s="4">
        <v>2621</v>
      </c>
      <c r="E18" s="4" t="str">
        <f>VLOOKUP(A18,HOP!A:L,12,0)</f>
        <v>2621.00</v>
      </c>
      <c r="F18" s="4" t="str">
        <f>VLOOKUP(A18,HOP!A:C,3,0)</f>
        <v>2592987</v>
      </c>
      <c r="G18" s="4">
        <f t="shared" si="0"/>
        <v>0</v>
      </c>
      <c r="H18" s="4" t="str">
        <f t="shared" si="1"/>
        <v>，2592987</v>
      </c>
      <c r="I18" s="4" t="str">
        <f>VLOOKUP(A18,HOP!A:U,21,0)</f>
        <v>直连</v>
      </c>
    </row>
    <row r="19" s="4" customFormat="1" spans="1:9">
      <c r="A19" s="5">
        <v>18132596238</v>
      </c>
      <c r="B19" s="6">
        <v>44732</v>
      </c>
      <c r="C19" s="6">
        <v>44733</v>
      </c>
      <c r="D19" s="4">
        <v>1010</v>
      </c>
      <c r="E19" s="4" t="str">
        <f>VLOOKUP(A19,HOP!A:L,12,0)</f>
        <v>1010.00</v>
      </c>
      <c r="F19" s="4" t="str">
        <f>VLOOKUP(A19,HOP!A:C,3,0)</f>
        <v>2593151</v>
      </c>
      <c r="G19" s="4">
        <f t="shared" si="0"/>
        <v>0</v>
      </c>
      <c r="H19" s="4" t="str">
        <f t="shared" si="1"/>
        <v>，2593151</v>
      </c>
      <c r="I19" s="4" t="str">
        <f>VLOOKUP(A19,HOP!A:U,21,0)</f>
        <v>直连</v>
      </c>
    </row>
    <row r="20" s="4" customFormat="1" spans="1:9">
      <c r="A20" s="5">
        <v>18138173609</v>
      </c>
      <c r="B20" s="6">
        <v>44731</v>
      </c>
      <c r="C20" s="6">
        <v>44733</v>
      </c>
      <c r="D20" s="4">
        <v>1088</v>
      </c>
      <c r="E20" s="4" t="str">
        <f>VLOOKUP(A20,HOP!A:L,12,0)</f>
        <v>1088.00</v>
      </c>
      <c r="F20" s="4" t="str">
        <f>VLOOKUP(A20,HOP!A:C,3,0)</f>
        <v>2593996</v>
      </c>
      <c r="G20" s="4">
        <f t="shared" si="0"/>
        <v>0</v>
      </c>
      <c r="H20" s="4" t="str">
        <f t="shared" si="1"/>
        <v>，2593996</v>
      </c>
      <c r="I20" s="4" t="str">
        <f>VLOOKUP(A20,HOP!A:U,21,0)</f>
        <v>直连</v>
      </c>
    </row>
    <row r="21" s="4" customFormat="1" spans="1:9">
      <c r="A21" s="5">
        <v>18150371206</v>
      </c>
      <c r="B21" s="6">
        <v>44732</v>
      </c>
      <c r="C21" s="6">
        <v>44733</v>
      </c>
      <c r="D21" s="4">
        <v>1198</v>
      </c>
      <c r="E21" s="4" t="str">
        <f>VLOOKUP(A21,HOP!A:L,12,0)</f>
        <v>1198.00</v>
      </c>
      <c r="F21" s="4" t="str">
        <f>VLOOKUP(A21,HOP!A:C,3,0)</f>
        <v>2595844</v>
      </c>
      <c r="G21" s="4">
        <f t="shared" si="0"/>
        <v>0</v>
      </c>
      <c r="H21" s="4" t="str">
        <f t="shared" si="1"/>
        <v>，2595844</v>
      </c>
      <c r="I21" s="4" t="str">
        <f>VLOOKUP(A21,HOP!A:U,21,0)</f>
        <v>直连</v>
      </c>
    </row>
    <row r="22" s="4" customFormat="1" spans="1:9">
      <c r="A22" s="5">
        <v>18151013868</v>
      </c>
      <c r="B22" s="6">
        <v>44732</v>
      </c>
      <c r="C22" s="6">
        <v>44733</v>
      </c>
      <c r="D22" s="4">
        <v>859</v>
      </c>
      <c r="E22" s="4" t="str">
        <f>VLOOKUP(A22,HOP!A:L,12,0)</f>
        <v>859.00</v>
      </c>
      <c r="F22" s="4" t="str">
        <f>VLOOKUP(A22,HOP!A:C,3,0)</f>
        <v>2595964</v>
      </c>
      <c r="G22" s="4">
        <f t="shared" si="0"/>
        <v>0</v>
      </c>
      <c r="H22" s="4" t="str">
        <f t="shared" si="1"/>
        <v>，2595964</v>
      </c>
      <c r="I22" s="4" t="str">
        <f>VLOOKUP(A22,HOP!A:U,21,0)</f>
        <v>直连</v>
      </c>
    </row>
    <row r="23" s="4" customFormat="1" spans="1:9">
      <c r="A23" s="5">
        <v>18151572269</v>
      </c>
      <c r="B23" s="6">
        <v>44732</v>
      </c>
      <c r="C23" s="6">
        <v>44733</v>
      </c>
      <c r="D23" s="4">
        <v>2515</v>
      </c>
      <c r="E23" s="4" t="str">
        <f>VLOOKUP(A23,HOP!A:L,12,0)</f>
        <v>2515.00</v>
      </c>
      <c r="F23" s="4" t="str">
        <f>VLOOKUP(A23,HOP!A:C,3,0)</f>
        <v>2596091</v>
      </c>
      <c r="G23" s="4">
        <f t="shared" si="0"/>
        <v>0</v>
      </c>
      <c r="H23" s="4" t="str">
        <f t="shared" si="1"/>
        <v>，2596091</v>
      </c>
      <c r="I23" s="4" t="str">
        <f>VLOOKUP(A23,HOP!A:U,21,0)</f>
        <v>直连</v>
      </c>
    </row>
    <row r="24" s="4" customFormat="1" spans="1:9">
      <c r="A24" s="5">
        <v>18157729418</v>
      </c>
      <c r="B24" s="6">
        <v>44732</v>
      </c>
      <c r="C24" s="6">
        <v>44733</v>
      </c>
      <c r="D24" s="4">
        <v>434</v>
      </c>
      <c r="E24" s="4" t="str">
        <f>VLOOKUP(A24,HOP!A:L,12,0)</f>
        <v>434.00</v>
      </c>
      <c r="F24" s="4" t="str">
        <f>VLOOKUP(A24,HOP!A:C,3,0)</f>
        <v>2596740</v>
      </c>
      <c r="G24" s="4">
        <f t="shared" si="0"/>
        <v>0</v>
      </c>
      <c r="H24" s="4" t="str">
        <f t="shared" si="1"/>
        <v>，2596740</v>
      </c>
      <c r="I24" s="4" t="str">
        <f>VLOOKUP(A24,HOP!A:U,21,0)</f>
        <v>直连</v>
      </c>
    </row>
    <row r="25" s="4" customFormat="1" spans="1:9">
      <c r="A25" s="5">
        <v>18158764858</v>
      </c>
      <c r="B25" s="6">
        <v>44732</v>
      </c>
      <c r="C25" s="6">
        <v>44733</v>
      </c>
      <c r="D25" s="4">
        <v>877</v>
      </c>
      <c r="E25" s="4" t="str">
        <f>VLOOKUP(A25,HOP!A:L,12,0)</f>
        <v>877.00</v>
      </c>
      <c r="F25" s="4" t="str">
        <f>VLOOKUP(A25,HOP!A:C,3,0)</f>
        <v>2596930</v>
      </c>
      <c r="G25" s="4">
        <f t="shared" si="0"/>
        <v>0</v>
      </c>
      <c r="H25" s="4" t="str">
        <f t="shared" si="1"/>
        <v>，2596930</v>
      </c>
      <c r="I25" s="4" t="str">
        <f>VLOOKUP(A25,HOP!A:U,21,0)</f>
        <v>直连</v>
      </c>
    </row>
    <row r="26" s="4" customFormat="1" spans="1:9">
      <c r="A26" s="5">
        <v>18158782280</v>
      </c>
      <c r="B26" s="6">
        <v>44732</v>
      </c>
      <c r="C26" s="6">
        <v>44733</v>
      </c>
      <c r="D26" s="4">
        <v>488</v>
      </c>
      <c r="E26" s="4" t="str">
        <f>VLOOKUP(A26,HOP!A:L,12,0)</f>
        <v>488.00</v>
      </c>
      <c r="F26" s="4" t="str">
        <f>VLOOKUP(A26,HOP!A:C,3,0)</f>
        <v>2596940</v>
      </c>
      <c r="G26" s="4">
        <f t="shared" si="0"/>
        <v>0</v>
      </c>
      <c r="H26" s="4" t="str">
        <f t="shared" si="1"/>
        <v>，2596940</v>
      </c>
      <c r="I26" s="4" t="str">
        <f>VLOOKUP(A26,HOP!A:U,21,0)</f>
        <v>直连</v>
      </c>
    </row>
    <row r="27" s="4" customFormat="1" spans="1:9">
      <c r="A27" s="5">
        <v>18158928527</v>
      </c>
      <c r="B27" s="6">
        <v>44732</v>
      </c>
      <c r="C27" s="6">
        <v>44733</v>
      </c>
      <c r="D27" s="4">
        <v>1238</v>
      </c>
      <c r="E27" s="4" t="str">
        <f>VLOOKUP(A27,HOP!A:L,12,0)</f>
        <v>1238.00</v>
      </c>
      <c r="F27" s="4" t="str">
        <f>VLOOKUP(A27,HOP!A:C,3,0)</f>
        <v>2596995</v>
      </c>
      <c r="G27" s="4">
        <f t="shared" si="0"/>
        <v>0</v>
      </c>
      <c r="H27" s="4" t="str">
        <f t="shared" si="1"/>
        <v>，2596995</v>
      </c>
      <c r="I27" s="4" t="str">
        <f>VLOOKUP(A27,HOP!A:U,21,0)</f>
        <v>直连</v>
      </c>
    </row>
    <row r="28" s="4" customFormat="1" spans="1:9">
      <c r="A28" s="5">
        <v>18159477690</v>
      </c>
      <c r="B28" s="6">
        <v>44732</v>
      </c>
      <c r="C28" s="6">
        <v>44733</v>
      </c>
      <c r="D28" s="4">
        <v>1870</v>
      </c>
      <c r="E28" s="4">
        <v>1870</v>
      </c>
      <c r="F28" s="4" t="str">
        <f>VLOOKUP(A28,HOP!A:C,3,0)</f>
        <v>2597118</v>
      </c>
      <c r="G28" s="4">
        <f t="shared" si="0"/>
        <v>0</v>
      </c>
      <c r="H28" s="4" t="str">
        <f t="shared" si="1"/>
        <v>，2597118</v>
      </c>
      <c r="I28" s="4" t="str">
        <f>VLOOKUP(A28,HOP!A:U,21,0)</f>
        <v>直连</v>
      </c>
    </row>
    <row r="29" s="4" customFormat="1" spans="1:9">
      <c r="A29" s="5">
        <v>18159504306</v>
      </c>
      <c r="B29" s="6">
        <v>44732</v>
      </c>
      <c r="C29" s="6">
        <v>44733</v>
      </c>
      <c r="D29" s="4">
        <v>692</v>
      </c>
      <c r="E29" s="4" t="str">
        <f>VLOOKUP(A29,HOP!A:L,12,0)</f>
        <v>692.00</v>
      </c>
      <c r="F29" s="4" t="str">
        <f>VLOOKUP(A29,HOP!A:C,3,0)</f>
        <v>2597128</v>
      </c>
      <c r="G29" s="4">
        <f t="shared" si="0"/>
        <v>0</v>
      </c>
      <c r="H29" s="4" t="str">
        <f t="shared" si="1"/>
        <v>，2597128</v>
      </c>
      <c r="I29" s="4" t="str">
        <f>VLOOKUP(A29,HOP!A:U,21,0)</f>
        <v>直连</v>
      </c>
    </row>
    <row r="30" s="4" customFormat="1" spans="1:9">
      <c r="A30" s="5">
        <v>18161481858</v>
      </c>
      <c r="B30" s="6">
        <v>44732</v>
      </c>
      <c r="C30" s="6">
        <v>44733</v>
      </c>
      <c r="D30" s="4">
        <v>640</v>
      </c>
      <c r="E30" s="4" t="str">
        <f>VLOOKUP(A30,HOP!A:L,12,0)</f>
        <v>640.00</v>
      </c>
      <c r="F30" s="4" t="str">
        <f>VLOOKUP(A30,HOP!A:C,3,0)</f>
        <v>2597266</v>
      </c>
      <c r="G30" s="4">
        <f t="shared" si="0"/>
        <v>0</v>
      </c>
      <c r="H30" s="4" t="str">
        <f t="shared" si="1"/>
        <v>，2597266</v>
      </c>
      <c r="I30" s="4" t="str">
        <f>VLOOKUP(A30,HOP!A:U,21,0)</f>
        <v>直连</v>
      </c>
    </row>
    <row r="31" s="4" customFormat="1" spans="1:9">
      <c r="A31" s="5">
        <v>18161874708</v>
      </c>
      <c r="B31" s="6">
        <v>44732</v>
      </c>
      <c r="C31" s="6">
        <v>44733</v>
      </c>
      <c r="D31" s="4">
        <v>780</v>
      </c>
      <c r="E31" s="4" t="str">
        <f>VLOOKUP(A31,HOP!A:L,12,0)</f>
        <v>780.00</v>
      </c>
      <c r="F31" s="4" t="str">
        <f>VLOOKUP(A31,HOP!A:C,3,0)</f>
        <v>2597312</v>
      </c>
      <c r="G31" s="4">
        <f t="shared" si="0"/>
        <v>0</v>
      </c>
      <c r="H31" s="4" t="str">
        <f t="shared" si="1"/>
        <v>，2597312</v>
      </c>
      <c r="I31" s="4" t="str">
        <f>VLOOKUP(A31,HOP!A:U,21,0)</f>
        <v>直连</v>
      </c>
    </row>
    <row r="32" s="4" customFormat="1" spans="1:9">
      <c r="A32" s="5">
        <v>18164144927</v>
      </c>
      <c r="B32" s="6">
        <v>44732</v>
      </c>
      <c r="C32" s="6">
        <v>44733</v>
      </c>
      <c r="D32" s="4">
        <v>295</v>
      </c>
      <c r="E32" s="4" t="str">
        <f>VLOOKUP(A32,HOP!A:L,12,0)</f>
        <v>295.00</v>
      </c>
      <c r="F32" s="4" t="str">
        <f>VLOOKUP(A32,HOP!A:C,3,0)</f>
        <v>2597656</v>
      </c>
      <c r="G32" s="4">
        <f t="shared" si="0"/>
        <v>0</v>
      </c>
      <c r="H32" s="4" t="str">
        <f t="shared" si="1"/>
        <v>，2597656</v>
      </c>
      <c r="I32" s="4" t="str">
        <f>VLOOKUP(A32,HOP!A:U,21,0)</f>
        <v>直连</v>
      </c>
    </row>
    <row r="33" s="4" customFormat="1" spans="1:10">
      <c r="A33" s="5">
        <v>18017102443</v>
      </c>
      <c r="B33" s="6">
        <v>44710</v>
      </c>
      <c r="C33" s="6">
        <v>44713</v>
      </c>
      <c r="D33" s="4">
        <v>-3498</v>
      </c>
      <c r="E33" s="4" t="e">
        <f>VLOOKUP(A33,HOP!A:L,12,0)</f>
        <v>#N/A</v>
      </c>
      <c r="F33" s="4">
        <v>2567938</v>
      </c>
      <c r="G33" s="4" t="e">
        <f t="shared" si="0"/>
        <v>#N/A</v>
      </c>
      <c r="H33" s="4" t="str">
        <f t="shared" si="1"/>
        <v>，2567938</v>
      </c>
      <c r="I33" s="4" t="e">
        <f>VLOOKUP(A33,HOP!A:U,21,0)</f>
        <v>#N/A</v>
      </c>
      <c r="J33" s="4" t="s">
        <v>187</v>
      </c>
    </row>
    <row r="35" spans="4:4">
      <c r="D35" s="4">
        <f>SUM(D2:D34)</f>
        <v>36194</v>
      </c>
    </row>
    <row r="36" spans="4:4">
      <c r="D36" s="4" t="s">
        <v>188</v>
      </c>
    </row>
    <row r="40" spans="1:1">
      <c r="A40" s="4" t="s">
        <v>189</v>
      </c>
    </row>
    <row r="41" spans="1:1">
      <c r="A41" s="4" t="s">
        <v>190</v>
      </c>
    </row>
  </sheetData>
  <autoFilter ref="A1:X33">
    <filterColumn colId="3">
      <filters>
        <filter val="790"/>
        <filter val="1010"/>
        <filter val="692"/>
        <filter val="1312"/>
        <filter val="3592"/>
        <filter val="295"/>
        <filter val="2515"/>
        <filter val="1596"/>
        <filter val="1198"/>
        <filter val="-3498"/>
        <filter val="859"/>
        <filter val="2621"/>
        <filter val="3128"/>
        <filter val="1870"/>
        <filter val="434"/>
        <filter val="3034"/>
        <filter val="536"/>
        <filter val="877"/>
        <filter val="1238"/>
        <filter val="640"/>
        <filter val="700"/>
        <filter val="780"/>
        <filter val="2340"/>
        <filter val="3740"/>
        <filter val="1485"/>
        <filter val="387"/>
        <filter val="447"/>
        <filter val="488"/>
        <filter val="10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</row>
    <row r="2" s="1" customFormat="1" spans="1:21">
      <c r="A2" s="3">
        <v>18164144927</v>
      </c>
      <c r="B2" s="1" t="s">
        <v>209</v>
      </c>
      <c r="C2" s="1" t="s">
        <v>210</v>
      </c>
      <c r="D2" s="1" t="s">
        <v>211</v>
      </c>
      <c r="E2" s="1" t="s">
        <v>212</v>
      </c>
      <c r="F2" s="1" t="s">
        <v>209</v>
      </c>
      <c r="G2" s="1" t="s">
        <v>213</v>
      </c>
      <c r="H2" s="1" t="s">
        <v>214</v>
      </c>
      <c r="I2" s="1" t="s">
        <v>215</v>
      </c>
      <c r="J2" s="1" t="s">
        <v>30</v>
      </c>
      <c r="K2" s="1" t="s">
        <v>216</v>
      </c>
      <c r="L2" s="1" t="s">
        <v>216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  <c r="U2" s="1" t="s">
        <v>224</v>
      </c>
    </row>
    <row r="3" s="1" customFormat="1" spans="1:21">
      <c r="A3" s="3">
        <v>18161874708</v>
      </c>
      <c r="B3" s="1" t="s">
        <v>209</v>
      </c>
      <c r="C3" s="1" t="s">
        <v>225</v>
      </c>
      <c r="D3" s="1" t="s">
        <v>226</v>
      </c>
      <c r="E3" s="1" t="s">
        <v>227</v>
      </c>
      <c r="F3" s="1" t="s">
        <v>209</v>
      </c>
      <c r="G3" s="1" t="s">
        <v>213</v>
      </c>
      <c r="H3" s="1" t="s">
        <v>214</v>
      </c>
      <c r="I3" s="1" t="s">
        <v>228</v>
      </c>
      <c r="J3" s="1" t="s">
        <v>30</v>
      </c>
      <c r="K3" s="1" t="s">
        <v>229</v>
      </c>
      <c r="L3" s="1" t="s">
        <v>229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230</v>
      </c>
      <c r="S3" s="1" t="s">
        <v>222</v>
      </c>
      <c r="T3" s="1" t="s">
        <v>223</v>
      </c>
      <c r="U3" s="1" t="s">
        <v>224</v>
      </c>
    </row>
    <row r="4" s="1" customFormat="1" spans="1:21">
      <c r="A4" s="3">
        <v>18161481858</v>
      </c>
      <c r="B4" s="1" t="s">
        <v>209</v>
      </c>
      <c r="C4" s="1" t="s">
        <v>231</v>
      </c>
      <c r="D4" s="1" t="s">
        <v>232</v>
      </c>
      <c r="E4" s="1" t="s">
        <v>233</v>
      </c>
      <c r="F4" s="1" t="s">
        <v>209</v>
      </c>
      <c r="G4" s="1" t="s">
        <v>213</v>
      </c>
      <c r="H4" s="1" t="s">
        <v>214</v>
      </c>
      <c r="I4" s="1" t="s">
        <v>234</v>
      </c>
      <c r="J4" s="1" t="s">
        <v>30</v>
      </c>
      <c r="K4" s="1" t="s">
        <v>235</v>
      </c>
      <c r="L4" s="1" t="s">
        <v>235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220</v>
      </c>
      <c r="R4" s="1" t="s">
        <v>236</v>
      </c>
      <c r="S4" s="1" t="s">
        <v>222</v>
      </c>
      <c r="T4" s="1" t="s">
        <v>223</v>
      </c>
      <c r="U4" s="1" t="s">
        <v>224</v>
      </c>
    </row>
    <row r="5" s="1" customFormat="1" spans="1:21">
      <c r="A5" s="3">
        <v>18159504306</v>
      </c>
      <c r="B5" s="1" t="s">
        <v>209</v>
      </c>
      <c r="C5" s="1" t="s">
        <v>237</v>
      </c>
      <c r="D5" s="1" t="s">
        <v>238</v>
      </c>
      <c r="E5" s="1" t="s">
        <v>239</v>
      </c>
      <c r="F5" s="1" t="s">
        <v>209</v>
      </c>
      <c r="G5" s="1" t="s">
        <v>213</v>
      </c>
      <c r="H5" s="1" t="s">
        <v>214</v>
      </c>
      <c r="I5" s="1" t="s">
        <v>240</v>
      </c>
      <c r="J5" s="1" t="s">
        <v>30</v>
      </c>
      <c r="K5" s="1" t="s">
        <v>241</v>
      </c>
      <c r="L5" s="1" t="s">
        <v>241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220</v>
      </c>
      <c r="R5" s="1" t="s">
        <v>242</v>
      </c>
      <c r="S5" s="1" t="s">
        <v>222</v>
      </c>
      <c r="T5" s="1" t="s">
        <v>223</v>
      </c>
      <c r="U5" s="1" t="s">
        <v>224</v>
      </c>
    </row>
    <row r="6" s="1" customFormat="1" spans="1:21">
      <c r="A6" s="3">
        <v>18159477690</v>
      </c>
      <c r="B6" s="1" t="s">
        <v>209</v>
      </c>
      <c r="C6" s="1" t="s">
        <v>243</v>
      </c>
      <c r="D6" s="1" t="s">
        <v>244</v>
      </c>
      <c r="E6" s="1" t="s">
        <v>245</v>
      </c>
      <c r="F6" s="1" t="s">
        <v>209</v>
      </c>
      <c r="G6" s="1" t="s">
        <v>213</v>
      </c>
      <c r="H6" s="1" t="s">
        <v>214</v>
      </c>
      <c r="I6" s="1" t="s">
        <v>246</v>
      </c>
      <c r="J6" s="1" t="s">
        <v>30</v>
      </c>
      <c r="K6" s="1" t="s">
        <v>247</v>
      </c>
      <c r="L6" s="1" t="s">
        <v>247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220</v>
      </c>
      <c r="R6" s="1" t="s">
        <v>248</v>
      </c>
      <c r="S6" s="1" t="s">
        <v>222</v>
      </c>
      <c r="T6" s="1" t="s">
        <v>223</v>
      </c>
      <c r="U6" s="1" t="s">
        <v>224</v>
      </c>
    </row>
    <row r="7" s="1" customFormat="1" spans="1:21">
      <c r="A7" s="3">
        <v>18158928527</v>
      </c>
      <c r="B7" s="1" t="s">
        <v>209</v>
      </c>
      <c r="C7" s="1" t="s">
        <v>249</v>
      </c>
      <c r="D7" s="1" t="s">
        <v>250</v>
      </c>
      <c r="E7" s="1" t="s">
        <v>251</v>
      </c>
      <c r="F7" s="1" t="s">
        <v>209</v>
      </c>
      <c r="G7" s="1" t="s">
        <v>213</v>
      </c>
      <c r="H7" s="1" t="s">
        <v>214</v>
      </c>
      <c r="I7" s="1" t="s">
        <v>252</v>
      </c>
      <c r="J7" s="1" t="s">
        <v>30</v>
      </c>
      <c r="K7" s="1" t="s">
        <v>253</v>
      </c>
      <c r="L7" s="1" t="s">
        <v>253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220</v>
      </c>
      <c r="R7" s="1" t="s">
        <v>254</v>
      </c>
      <c r="S7" s="1" t="s">
        <v>222</v>
      </c>
      <c r="T7" s="1" t="s">
        <v>223</v>
      </c>
      <c r="U7" s="1" t="s">
        <v>224</v>
      </c>
    </row>
    <row r="8" s="1" customFormat="1" spans="1:21">
      <c r="A8" s="3">
        <v>18158782280</v>
      </c>
      <c r="B8" s="1" t="s">
        <v>209</v>
      </c>
      <c r="C8" s="1" t="s">
        <v>255</v>
      </c>
      <c r="D8" s="1" t="s">
        <v>256</v>
      </c>
      <c r="E8" s="1" t="s">
        <v>257</v>
      </c>
      <c r="F8" s="1" t="s">
        <v>209</v>
      </c>
      <c r="G8" s="1" t="s">
        <v>213</v>
      </c>
      <c r="H8" s="1" t="s">
        <v>214</v>
      </c>
      <c r="I8" s="1" t="s">
        <v>258</v>
      </c>
      <c r="J8" s="1" t="s">
        <v>30</v>
      </c>
      <c r="K8" s="1" t="s">
        <v>259</v>
      </c>
      <c r="L8" s="1" t="s">
        <v>259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220</v>
      </c>
      <c r="R8" s="1" t="s">
        <v>260</v>
      </c>
      <c r="S8" s="1" t="s">
        <v>222</v>
      </c>
      <c r="T8" s="1" t="s">
        <v>223</v>
      </c>
      <c r="U8" s="1" t="s">
        <v>224</v>
      </c>
    </row>
    <row r="9" s="1" customFormat="1" spans="1:21">
      <c r="A9" s="3">
        <v>18158764858</v>
      </c>
      <c r="B9" s="1" t="s">
        <v>209</v>
      </c>
      <c r="C9" s="1" t="s">
        <v>261</v>
      </c>
      <c r="D9" s="1" t="s">
        <v>262</v>
      </c>
      <c r="E9" s="1" t="s">
        <v>263</v>
      </c>
      <c r="F9" s="1" t="s">
        <v>209</v>
      </c>
      <c r="G9" s="1" t="s">
        <v>213</v>
      </c>
      <c r="H9" s="1" t="s">
        <v>214</v>
      </c>
      <c r="I9" s="1" t="s">
        <v>264</v>
      </c>
      <c r="J9" s="1" t="s">
        <v>30</v>
      </c>
      <c r="K9" s="1" t="s">
        <v>265</v>
      </c>
      <c r="L9" s="1" t="s">
        <v>265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220</v>
      </c>
      <c r="R9" s="1" t="s">
        <v>266</v>
      </c>
      <c r="S9" s="1" t="s">
        <v>222</v>
      </c>
      <c r="T9" s="1" t="s">
        <v>223</v>
      </c>
      <c r="U9" s="1" t="s">
        <v>224</v>
      </c>
    </row>
    <row r="10" s="1" customFormat="1" spans="1:21">
      <c r="A10" s="3">
        <v>18157729418</v>
      </c>
      <c r="B10" s="1" t="s">
        <v>267</v>
      </c>
      <c r="C10" s="1" t="s">
        <v>268</v>
      </c>
      <c r="D10" s="1" t="s">
        <v>269</v>
      </c>
      <c r="E10" s="1" t="s">
        <v>270</v>
      </c>
      <c r="F10" s="1" t="s">
        <v>209</v>
      </c>
      <c r="G10" s="1" t="s">
        <v>213</v>
      </c>
      <c r="H10" s="1" t="s">
        <v>214</v>
      </c>
      <c r="I10" s="1" t="s">
        <v>271</v>
      </c>
      <c r="J10" s="1" t="s">
        <v>30</v>
      </c>
      <c r="K10" s="1" t="s">
        <v>272</v>
      </c>
      <c r="L10" s="1" t="s">
        <v>272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220</v>
      </c>
      <c r="R10" s="1" t="s">
        <v>273</v>
      </c>
      <c r="S10" s="1" t="s">
        <v>222</v>
      </c>
      <c r="T10" s="1" t="s">
        <v>223</v>
      </c>
      <c r="U10" s="1" t="s">
        <v>224</v>
      </c>
    </row>
    <row r="11" s="1" customFormat="1" spans="1:21">
      <c r="A11" s="3">
        <v>18151572269</v>
      </c>
      <c r="B11" s="1" t="s">
        <v>267</v>
      </c>
      <c r="C11" s="1" t="s">
        <v>274</v>
      </c>
      <c r="D11" s="1" t="s">
        <v>275</v>
      </c>
      <c r="E11" s="1" t="s">
        <v>276</v>
      </c>
      <c r="F11" s="1" t="s">
        <v>209</v>
      </c>
      <c r="G11" s="1" t="s">
        <v>213</v>
      </c>
      <c r="H11" s="1" t="s">
        <v>214</v>
      </c>
      <c r="I11" s="1" t="s">
        <v>277</v>
      </c>
      <c r="J11" s="1" t="s">
        <v>30</v>
      </c>
      <c r="K11" s="1" t="s">
        <v>278</v>
      </c>
      <c r="L11" s="1" t="s">
        <v>278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220</v>
      </c>
      <c r="R11" s="1" t="s">
        <v>279</v>
      </c>
      <c r="S11" s="1" t="s">
        <v>222</v>
      </c>
      <c r="T11" s="1" t="s">
        <v>223</v>
      </c>
      <c r="U11" s="1" t="s">
        <v>224</v>
      </c>
    </row>
    <row r="12" s="1" customFormat="1" spans="1:21">
      <c r="A12" s="3">
        <v>18151013868</v>
      </c>
      <c r="B12" s="1" t="s">
        <v>280</v>
      </c>
      <c r="C12" s="1" t="s">
        <v>281</v>
      </c>
      <c r="D12" s="1" t="s">
        <v>282</v>
      </c>
      <c r="E12" s="1" t="s">
        <v>283</v>
      </c>
      <c r="F12" s="1" t="s">
        <v>209</v>
      </c>
      <c r="G12" s="1" t="s">
        <v>213</v>
      </c>
      <c r="H12" s="1" t="s">
        <v>214</v>
      </c>
      <c r="I12" s="1" t="s">
        <v>284</v>
      </c>
      <c r="J12" s="1" t="s">
        <v>30</v>
      </c>
      <c r="K12" s="1" t="s">
        <v>285</v>
      </c>
      <c r="L12" s="1" t="s">
        <v>285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220</v>
      </c>
      <c r="R12" s="1" t="s">
        <v>286</v>
      </c>
      <c r="S12" s="1" t="s">
        <v>222</v>
      </c>
      <c r="T12" s="1" t="s">
        <v>223</v>
      </c>
      <c r="U12" s="1" t="s">
        <v>224</v>
      </c>
    </row>
    <row r="13" s="1" customFormat="1" spans="1:21">
      <c r="A13" s="3">
        <v>18150371206</v>
      </c>
      <c r="B13" s="1" t="s">
        <v>280</v>
      </c>
      <c r="C13" s="1" t="s">
        <v>287</v>
      </c>
      <c r="D13" s="1" t="s">
        <v>288</v>
      </c>
      <c r="E13" s="1" t="s">
        <v>289</v>
      </c>
      <c r="F13" s="1" t="s">
        <v>209</v>
      </c>
      <c r="G13" s="1" t="s">
        <v>213</v>
      </c>
      <c r="H13" s="1" t="s">
        <v>214</v>
      </c>
      <c r="I13" s="1" t="s">
        <v>290</v>
      </c>
      <c r="J13" s="1" t="s">
        <v>30</v>
      </c>
      <c r="K13" s="1" t="s">
        <v>291</v>
      </c>
      <c r="L13" s="1" t="s">
        <v>291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220</v>
      </c>
      <c r="R13" s="1" t="s">
        <v>292</v>
      </c>
      <c r="S13" s="1" t="s">
        <v>222</v>
      </c>
      <c r="T13" s="1" t="s">
        <v>223</v>
      </c>
      <c r="U13" s="1" t="s">
        <v>224</v>
      </c>
    </row>
    <row r="14" s="1" customFormat="1" spans="1:21">
      <c r="A14" s="3">
        <v>18138173609</v>
      </c>
      <c r="B14" s="1" t="s">
        <v>293</v>
      </c>
      <c r="C14" s="1" t="s">
        <v>294</v>
      </c>
      <c r="D14" s="1" t="s">
        <v>295</v>
      </c>
      <c r="E14" s="1" t="s">
        <v>296</v>
      </c>
      <c r="F14" s="1" t="s">
        <v>267</v>
      </c>
      <c r="G14" s="1" t="s">
        <v>213</v>
      </c>
      <c r="H14" s="1" t="s">
        <v>214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220</v>
      </c>
      <c r="R14" s="1" t="s">
        <v>299</v>
      </c>
      <c r="S14" s="1" t="s">
        <v>222</v>
      </c>
      <c r="T14" s="1" t="s">
        <v>223</v>
      </c>
      <c r="U14" s="1" t="s">
        <v>224</v>
      </c>
    </row>
    <row r="15" s="1" customFormat="1" spans="1:21">
      <c r="A15" s="3">
        <v>18132596238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209</v>
      </c>
      <c r="G15" s="1" t="s">
        <v>213</v>
      </c>
      <c r="H15" s="1" t="s">
        <v>214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220</v>
      </c>
      <c r="R15" s="1" t="s">
        <v>306</v>
      </c>
      <c r="S15" s="1" t="s">
        <v>222</v>
      </c>
      <c r="T15" s="1" t="s">
        <v>223</v>
      </c>
      <c r="U15" s="1" t="s">
        <v>224</v>
      </c>
    </row>
    <row r="16" s="1" customFormat="1" spans="1:21">
      <c r="A16" s="3">
        <v>18131546448</v>
      </c>
      <c r="B16" s="1" t="s">
        <v>300</v>
      </c>
      <c r="C16" s="1" t="s">
        <v>307</v>
      </c>
      <c r="D16" s="1" t="s">
        <v>308</v>
      </c>
      <c r="E16" s="1" t="s">
        <v>309</v>
      </c>
      <c r="F16" s="1" t="s">
        <v>267</v>
      </c>
      <c r="G16" s="1" t="s">
        <v>213</v>
      </c>
      <c r="H16" s="1" t="s">
        <v>214</v>
      </c>
      <c r="I16" s="1" t="s">
        <v>310</v>
      </c>
      <c r="J16" s="1" t="s">
        <v>30</v>
      </c>
      <c r="K16" s="1" t="s">
        <v>311</v>
      </c>
      <c r="L16" s="1" t="s">
        <v>311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220</v>
      </c>
      <c r="R16" s="1" t="s">
        <v>312</v>
      </c>
      <c r="S16" s="1" t="s">
        <v>222</v>
      </c>
      <c r="T16" s="1" t="s">
        <v>223</v>
      </c>
      <c r="U16" s="1" t="s">
        <v>224</v>
      </c>
    </row>
    <row r="17" s="1" customFormat="1" spans="1:21">
      <c r="A17" s="3">
        <v>18129534983</v>
      </c>
      <c r="B17" s="1" t="s">
        <v>300</v>
      </c>
      <c r="C17" s="1" t="s">
        <v>313</v>
      </c>
      <c r="D17" s="1" t="s">
        <v>314</v>
      </c>
      <c r="E17" s="1" t="s">
        <v>315</v>
      </c>
      <c r="F17" s="1" t="s">
        <v>209</v>
      </c>
      <c r="G17" s="1" t="s">
        <v>213</v>
      </c>
      <c r="H17" s="1" t="s">
        <v>214</v>
      </c>
      <c r="I17" s="1" t="s">
        <v>316</v>
      </c>
      <c r="J17" s="1" t="s">
        <v>30</v>
      </c>
      <c r="K17" s="1" t="s">
        <v>317</v>
      </c>
      <c r="L17" s="1" t="s">
        <v>317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220</v>
      </c>
      <c r="R17" s="1" t="s">
        <v>318</v>
      </c>
      <c r="S17" s="1" t="s">
        <v>222</v>
      </c>
      <c r="T17" s="1" t="s">
        <v>223</v>
      </c>
      <c r="U17" s="1" t="s">
        <v>224</v>
      </c>
    </row>
    <row r="18" s="1" customFormat="1" spans="1:21">
      <c r="A18" s="3">
        <v>18107383939</v>
      </c>
      <c r="B18" s="1" t="s">
        <v>319</v>
      </c>
      <c r="C18" s="1" t="s">
        <v>320</v>
      </c>
      <c r="D18" s="1" t="s">
        <v>321</v>
      </c>
      <c r="E18" s="1" t="s">
        <v>322</v>
      </c>
      <c r="F18" s="1" t="s">
        <v>293</v>
      </c>
      <c r="G18" s="1" t="s">
        <v>213</v>
      </c>
      <c r="H18" s="1" t="s">
        <v>214</v>
      </c>
      <c r="I18" s="1" t="s">
        <v>323</v>
      </c>
      <c r="J18" s="1" t="s">
        <v>30</v>
      </c>
      <c r="K18" s="1" t="s">
        <v>324</v>
      </c>
      <c r="L18" s="1" t="s">
        <v>324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220</v>
      </c>
      <c r="R18" s="1" t="s">
        <v>325</v>
      </c>
      <c r="S18" s="1" t="s">
        <v>222</v>
      </c>
      <c r="T18" s="1" t="s">
        <v>223</v>
      </c>
      <c r="U18" s="1" t="s">
        <v>224</v>
      </c>
    </row>
    <row r="19" s="1" customFormat="1" spans="1:21">
      <c r="A19" s="3">
        <v>18103048918</v>
      </c>
      <c r="B19" s="1" t="s">
        <v>326</v>
      </c>
      <c r="C19" s="1" t="s">
        <v>327</v>
      </c>
      <c r="D19" s="1" t="s">
        <v>328</v>
      </c>
      <c r="E19" s="1" t="s">
        <v>329</v>
      </c>
      <c r="F19" s="1" t="s">
        <v>209</v>
      </c>
      <c r="G19" s="1" t="s">
        <v>213</v>
      </c>
      <c r="H19" s="1" t="s">
        <v>214</v>
      </c>
      <c r="I19" s="1" t="s">
        <v>330</v>
      </c>
      <c r="J19" s="1" t="s">
        <v>30</v>
      </c>
      <c r="K19" s="1" t="s">
        <v>331</v>
      </c>
      <c r="L19" s="1" t="s">
        <v>331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220</v>
      </c>
      <c r="R19" s="1" t="s">
        <v>332</v>
      </c>
      <c r="S19" s="1" t="s">
        <v>222</v>
      </c>
      <c r="T19" s="1" t="s">
        <v>223</v>
      </c>
      <c r="U19" s="1" t="s">
        <v>224</v>
      </c>
    </row>
    <row r="20" s="1" customFormat="1" spans="1:21">
      <c r="A20" s="3">
        <v>18092774275</v>
      </c>
      <c r="B20" s="1" t="s">
        <v>333</v>
      </c>
      <c r="C20" s="1" t="s">
        <v>334</v>
      </c>
      <c r="D20" s="1" t="s">
        <v>335</v>
      </c>
      <c r="E20" s="1" t="s">
        <v>336</v>
      </c>
      <c r="F20" s="1" t="s">
        <v>267</v>
      </c>
      <c r="G20" s="1" t="s">
        <v>213</v>
      </c>
      <c r="H20" s="1" t="s">
        <v>214</v>
      </c>
      <c r="I20" s="1" t="s">
        <v>337</v>
      </c>
      <c r="J20" s="1" t="s">
        <v>30</v>
      </c>
      <c r="K20" s="1" t="s">
        <v>338</v>
      </c>
      <c r="L20" s="1" t="s">
        <v>338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220</v>
      </c>
      <c r="R20" s="1" t="s">
        <v>339</v>
      </c>
      <c r="S20" s="1" t="s">
        <v>222</v>
      </c>
      <c r="T20" s="1" t="s">
        <v>223</v>
      </c>
      <c r="U20" s="1" t="s">
        <v>224</v>
      </c>
    </row>
    <row r="21" s="1" customFormat="1" spans="1:21">
      <c r="A21" s="3">
        <v>18016229148</v>
      </c>
      <c r="B21" s="1" t="s">
        <v>340</v>
      </c>
      <c r="C21" s="1" t="s">
        <v>341</v>
      </c>
      <c r="D21" s="1" t="s">
        <v>342</v>
      </c>
      <c r="E21" s="1" t="s">
        <v>343</v>
      </c>
      <c r="F21" s="1" t="s">
        <v>209</v>
      </c>
      <c r="G21" s="1" t="s">
        <v>213</v>
      </c>
      <c r="H21" s="1" t="s">
        <v>214</v>
      </c>
      <c r="I21" s="1" t="s">
        <v>344</v>
      </c>
      <c r="J21" s="1" t="s">
        <v>30</v>
      </c>
      <c r="K21" s="1" t="s">
        <v>345</v>
      </c>
      <c r="L21" s="1" t="s">
        <v>345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220</v>
      </c>
      <c r="R21" s="1" t="s">
        <v>346</v>
      </c>
      <c r="S21" s="1" t="s">
        <v>222</v>
      </c>
      <c r="T21" s="1" t="s">
        <v>223</v>
      </c>
      <c r="U21" s="1" t="s">
        <v>224</v>
      </c>
    </row>
    <row r="22" s="1" customFormat="1" spans="1:21">
      <c r="A22" s="3">
        <v>17992474336</v>
      </c>
      <c r="B22" s="1" t="s">
        <v>347</v>
      </c>
      <c r="C22" s="1" t="s">
        <v>348</v>
      </c>
      <c r="D22" s="1" t="s">
        <v>349</v>
      </c>
      <c r="E22" s="1" t="s">
        <v>350</v>
      </c>
      <c r="F22" s="1" t="s">
        <v>280</v>
      </c>
      <c r="G22" s="1" t="s">
        <v>213</v>
      </c>
      <c r="H22" s="1" t="s">
        <v>214</v>
      </c>
      <c r="I22" s="1" t="s">
        <v>351</v>
      </c>
      <c r="J22" s="1" t="s">
        <v>30</v>
      </c>
      <c r="K22" s="1" t="s">
        <v>352</v>
      </c>
      <c r="L22" s="1" t="s">
        <v>352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220</v>
      </c>
      <c r="R22" s="1" t="s">
        <v>353</v>
      </c>
      <c r="S22" s="1" t="s">
        <v>222</v>
      </c>
      <c r="T22" s="1" t="s">
        <v>223</v>
      </c>
      <c r="U22" s="1" t="s">
        <v>224</v>
      </c>
    </row>
    <row r="23" s="1" customFormat="1" spans="1:21">
      <c r="A23" s="3">
        <v>17921375604</v>
      </c>
      <c r="B23" s="1" t="s">
        <v>354</v>
      </c>
      <c r="C23" s="1" t="s">
        <v>355</v>
      </c>
      <c r="D23" s="1" t="s">
        <v>356</v>
      </c>
      <c r="E23" s="1" t="s">
        <v>357</v>
      </c>
      <c r="F23" s="1" t="s">
        <v>267</v>
      </c>
      <c r="G23" s="1" t="s">
        <v>213</v>
      </c>
      <c r="H23" s="1" t="s">
        <v>214</v>
      </c>
      <c r="I23" s="1" t="s">
        <v>358</v>
      </c>
      <c r="J23" s="1" t="s">
        <v>30</v>
      </c>
      <c r="K23" s="1" t="s">
        <v>359</v>
      </c>
      <c r="L23" s="1" t="s">
        <v>359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220</v>
      </c>
      <c r="R23" s="1" t="s">
        <v>360</v>
      </c>
      <c r="S23" s="1" t="s">
        <v>222</v>
      </c>
      <c r="T23" s="1" t="s">
        <v>223</v>
      </c>
      <c r="U23" s="1" t="s">
        <v>224</v>
      </c>
    </row>
    <row r="24" s="1" customFormat="1" spans="1:21">
      <c r="A24" s="3">
        <v>17915598706</v>
      </c>
      <c r="B24" s="1" t="s">
        <v>361</v>
      </c>
      <c r="C24" s="1" t="s">
        <v>362</v>
      </c>
      <c r="D24" s="1" t="s">
        <v>363</v>
      </c>
      <c r="E24" s="1" t="s">
        <v>364</v>
      </c>
      <c r="F24" s="1" t="s">
        <v>280</v>
      </c>
      <c r="G24" s="1" t="s">
        <v>213</v>
      </c>
      <c r="H24" s="1" t="s">
        <v>214</v>
      </c>
      <c r="I24" s="1" t="s">
        <v>365</v>
      </c>
      <c r="J24" s="1" t="s">
        <v>30</v>
      </c>
      <c r="K24" s="1" t="s">
        <v>366</v>
      </c>
      <c r="L24" s="1" t="s">
        <v>366</v>
      </c>
      <c r="M24" s="1" t="s">
        <v>217</v>
      </c>
      <c r="N24" s="1" t="s">
        <v>217</v>
      </c>
      <c r="O24" s="1" t="s">
        <v>218</v>
      </c>
      <c r="P24" s="1" t="s">
        <v>219</v>
      </c>
      <c r="Q24" s="1" t="s">
        <v>220</v>
      </c>
      <c r="R24" s="1" t="s">
        <v>367</v>
      </c>
      <c r="S24" s="1" t="s">
        <v>222</v>
      </c>
      <c r="T24" s="1" t="s">
        <v>223</v>
      </c>
      <c r="U24" s="1" t="s">
        <v>224</v>
      </c>
    </row>
    <row r="25" s="1" customFormat="1" spans="1:21">
      <c r="A25" s="3">
        <v>17915452669</v>
      </c>
      <c r="B25" s="1" t="s">
        <v>368</v>
      </c>
      <c r="C25" s="1" t="s">
        <v>369</v>
      </c>
      <c r="D25" s="1" t="s">
        <v>370</v>
      </c>
      <c r="E25" s="1" t="s">
        <v>371</v>
      </c>
      <c r="F25" s="1" t="s">
        <v>209</v>
      </c>
      <c r="G25" s="1" t="s">
        <v>213</v>
      </c>
      <c r="H25" s="1" t="s">
        <v>214</v>
      </c>
      <c r="I25" s="1" t="s">
        <v>372</v>
      </c>
      <c r="J25" s="1" t="s">
        <v>30</v>
      </c>
      <c r="K25" s="1" t="s">
        <v>373</v>
      </c>
      <c r="L25" s="1" t="s">
        <v>373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220</v>
      </c>
      <c r="R25" s="1" t="s">
        <v>374</v>
      </c>
      <c r="S25" s="1" t="s">
        <v>222</v>
      </c>
      <c r="T25" s="1" t="s">
        <v>223</v>
      </c>
      <c r="U25" s="1" t="s">
        <v>224</v>
      </c>
    </row>
    <row r="26" s="1" customFormat="1" spans="1:21">
      <c r="A26" s="3">
        <v>17891931589</v>
      </c>
      <c r="B26" s="1" t="s">
        <v>375</v>
      </c>
      <c r="C26" s="1" t="s">
        <v>376</v>
      </c>
      <c r="D26" s="1" t="s">
        <v>377</v>
      </c>
      <c r="E26" s="1" t="s">
        <v>378</v>
      </c>
      <c r="F26" s="1" t="s">
        <v>267</v>
      </c>
      <c r="G26" s="1" t="s">
        <v>213</v>
      </c>
      <c r="H26" s="1" t="s">
        <v>214</v>
      </c>
      <c r="I26" s="1" t="s">
        <v>379</v>
      </c>
      <c r="J26" s="1" t="s">
        <v>30</v>
      </c>
      <c r="K26" s="1" t="s">
        <v>380</v>
      </c>
      <c r="L26" s="1" t="s">
        <v>380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220</v>
      </c>
      <c r="R26" s="1" t="s">
        <v>381</v>
      </c>
      <c r="S26" s="1" t="s">
        <v>222</v>
      </c>
      <c r="T26" s="1" t="s">
        <v>223</v>
      </c>
      <c r="U26" s="1" t="s">
        <v>224</v>
      </c>
    </row>
    <row r="27" s="1" customFormat="1" spans="1:21">
      <c r="A27" s="3">
        <v>17783130825</v>
      </c>
      <c r="B27" s="1" t="s">
        <v>382</v>
      </c>
      <c r="C27" s="1" t="s">
        <v>383</v>
      </c>
      <c r="D27" s="1" t="s">
        <v>384</v>
      </c>
      <c r="E27" s="1" t="s">
        <v>385</v>
      </c>
      <c r="F27" s="1" t="s">
        <v>209</v>
      </c>
      <c r="G27" s="1" t="s">
        <v>213</v>
      </c>
      <c r="H27" s="1" t="s">
        <v>214</v>
      </c>
      <c r="I27" s="1" t="s">
        <v>386</v>
      </c>
      <c r="J27" s="1" t="s">
        <v>30</v>
      </c>
      <c r="K27" s="1" t="s">
        <v>387</v>
      </c>
      <c r="L27" s="1" t="s">
        <v>387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220</v>
      </c>
      <c r="R27" s="1" t="s">
        <v>388</v>
      </c>
      <c r="S27" s="1" t="s">
        <v>222</v>
      </c>
      <c r="T27" s="1" t="s">
        <v>223</v>
      </c>
      <c r="U27" s="1" t="s">
        <v>224</v>
      </c>
    </row>
    <row r="28" s="1" customFormat="1" spans="1:21">
      <c r="A28" s="3">
        <v>17728636037</v>
      </c>
      <c r="B28" s="1" t="s">
        <v>389</v>
      </c>
      <c r="C28" s="1" t="s">
        <v>390</v>
      </c>
      <c r="D28" s="1" t="s">
        <v>391</v>
      </c>
      <c r="E28" s="1" t="s">
        <v>392</v>
      </c>
      <c r="F28" s="1" t="s">
        <v>267</v>
      </c>
      <c r="G28" s="1" t="s">
        <v>213</v>
      </c>
      <c r="H28" s="1" t="s">
        <v>214</v>
      </c>
      <c r="I28" s="1" t="s">
        <v>393</v>
      </c>
      <c r="J28" s="1" t="s">
        <v>30</v>
      </c>
      <c r="K28" s="1" t="s">
        <v>394</v>
      </c>
      <c r="L28" s="1" t="s">
        <v>394</v>
      </c>
      <c r="M28" s="1" t="s">
        <v>217</v>
      </c>
      <c r="N28" s="1" t="s">
        <v>217</v>
      </c>
      <c r="O28" s="1" t="s">
        <v>218</v>
      </c>
      <c r="P28" s="1" t="s">
        <v>219</v>
      </c>
      <c r="Q28" s="1" t="s">
        <v>220</v>
      </c>
      <c r="R28" s="1" t="s">
        <v>395</v>
      </c>
      <c r="S28" s="1" t="s">
        <v>222</v>
      </c>
      <c r="T28" s="1" t="s">
        <v>223</v>
      </c>
      <c r="U28" s="1" t="s">
        <v>224</v>
      </c>
    </row>
    <row r="29" s="1" customFormat="1" spans="1:21">
      <c r="A29" s="3">
        <v>17689671912</v>
      </c>
      <c r="B29" s="1" t="s">
        <v>396</v>
      </c>
      <c r="C29" s="1" t="s">
        <v>397</v>
      </c>
      <c r="D29" s="1" t="s">
        <v>398</v>
      </c>
      <c r="E29" s="1" t="s">
        <v>399</v>
      </c>
      <c r="F29" s="1" t="s">
        <v>267</v>
      </c>
      <c r="G29" s="1" t="s">
        <v>213</v>
      </c>
      <c r="H29" s="1" t="s">
        <v>214</v>
      </c>
      <c r="I29" s="1" t="s">
        <v>400</v>
      </c>
      <c r="J29" s="1" t="s">
        <v>30</v>
      </c>
      <c r="K29" s="1" t="s">
        <v>401</v>
      </c>
      <c r="L29" s="1" t="s">
        <v>401</v>
      </c>
      <c r="M29" s="1" t="s">
        <v>217</v>
      </c>
      <c r="N29" s="1" t="s">
        <v>217</v>
      </c>
      <c r="O29" s="1" t="s">
        <v>218</v>
      </c>
      <c r="P29" s="1" t="s">
        <v>219</v>
      </c>
      <c r="Q29" s="1" t="s">
        <v>220</v>
      </c>
      <c r="R29" s="1" t="s">
        <v>402</v>
      </c>
      <c r="S29" s="1" t="s">
        <v>222</v>
      </c>
      <c r="T29" s="1" t="s">
        <v>223</v>
      </c>
      <c r="U29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2022-06-24T01:55:47Z</dcterms:created>
  <dcterms:modified xsi:type="dcterms:W3CDTF">2022-06-24T02:11:42Z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50B9DB2D3D56413F83244FE9ECC48234</vt:lpwstr>
  </property>
  <property fmtid="{D5CDD505-2E9C-101B-9397-08002B2CF9AE}" pid="3" name="KSOProductBuildVer">
    <vt:lpwstr>2052-11.1.0.11830</vt:lpwstr>
  </property>
</Properties>
</file>