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对账!$1:$54</definedName>
  </definedNames>
  <calcPr calcId="144525"/>
</workbook>
</file>

<file path=xl/sharedStrings.xml><?xml version="1.0" encoding="utf-8"?>
<sst xmlns="http://schemas.openxmlformats.org/spreadsheetml/2006/main" count="1707" uniqueCount="628">
  <si>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</si>
  <si>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</si>
  <si>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</si>
  <si>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</si>
  <si>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</si>
  <si>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</si>
  <si>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</si>
  <si>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</si>
  <si>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</si>
  <si>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</si>
  <si>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</si>
  <si>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</si>
  <si>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</si>
  <si>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</si>
  <si>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</si>
  <si>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</si>
  <si>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</si>
  <si>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</si>
  <si>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</si>
  <si>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</si>
  <si>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</si>
  <si>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</si>
  <si>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</si>
  <si>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</si>
  <si>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</si>
  <si>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16398805466	</t>
  </si>
  <si>
    <t>Ctrip</t>
  </si>
  <si>
    <t>正常</t>
  </si>
  <si>
    <t>[巴塞罗那]爵士酒店(Hotel Jazz)(44808800)</t>
  </si>
  <si>
    <t>双人床房&lt;2人入住&gt;&lt;不退款&gt;&lt;早餐&gt;</t>
  </si>
  <si>
    <t>USD</t>
  </si>
  <si>
    <t>Lee/Eunji,Lee/Eunji</t>
  </si>
  <si>
    <t>CA5326220625USD</t>
  </si>
  <si>
    <t>未提现</t>
  </si>
  <si>
    <t>携程开票</t>
  </si>
  <si>
    <t xml:space="preserve">2267937	</t>
  </si>
  <si>
    <t xml:space="preserve">98219740	</t>
  </si>
  <si>
    <t xml:space="preserve">17972334722	</t>
  </si>
  <si>
    <t>[威尼斯]威尼斯卡尔顿大运河酒店(Hotel Carlton on The Grand Canal Venezia)(37203640)</t>
  </si>
  <si>
    <t>经典房&lt;不退款&gt;&lt;2人入住&gt;</t>
  </si>
  <si>
    <t>Guglani/Pratyush,Guglani/Pratyush</t>
  </si>
  <si>
    <t xml:space="preserve">2559296	</t>
  </si>
  <si>
    <t xml:space="preserve">	</t>
  </si>
  <si>
    <t xml:space="preserve">18064765800	</t>
  </si>
  <si>
    <t>[底特律]底特律米高梅酒店(MGM Grand Detroit)(46883179)</t>
  </si>
  <si>
    <t>奢华特大床房&lt;不退款&gt;&lt;2人入住&gt;</t>
  </si>
  <si>
    <t>Lancaster/Derick</t>
  </si>
  <si>
    <t xml:space="preserve">901548994	</t>
  </si>
  <si>
    <t xml:space="preserve">18064847547	</t>
  </si>
  <si>
    <t>[罗马]多姆斯赛瑟里纳酒店(Domus Sessoriana)(39033989)</t>
  </si>
  <si>
    <t>标准房&lt;2人入住&gt;&lt;不退款&gt;</t>
  </si>
  <si>
    <t>ROSSI/VENIER</t>
  </si>
  <si>
    <t xml:space="preserve">242065	</t>
  </si>
  <si>
    <t xml:space="preserve">18069756416	</t>
  </si>
  <si>
    <t>[普吉岛]普吉岛布拉莎丽酒店 (SHA Extra Plus)(Burasari Phuket Resort (SHA Extra Plus))(44800358)</t>
  </si>
  <si>
    <t>心情珍藏房&lt;2人入住&gt;&lt;不退款&gt;</t>
  </si>
  <si>
    <t>karnani/khushboo,karnani/khushboo,karnani/khushboo,karnani/khushboo</t>
  </si>
  <si>
    <t xml:space="preserve">205186	</t>
  </si>
  <si>
    <t xml:space="preserve">18133626374	</t>
  </si>
  <si>
    <t>[新山]士乃宴宾雅酒店(Impiana Hotel Senai)(39055466)</t>
  </si>
  <si>
    <t>豪华房&lt;不退款&gt;&lt;2人入住&gt;</t>
  </si>
  <si>
    <t>Azad/Nurfarahin</t>
  </si>
  <si>
    <t xml:space="preserve">118629	</t>
  </si>
  <si>
    <t xml:space="preserve">18145442982	</t>
  </si>
  <si>
    <t>[弗雷斯诺]希尔顿逸林弗雷斯诺会议中心酒店(DoubleTree by Hilton Fresno Convention Center)(37244607)</t>
  </si>
  <si>
    <t>特大床房&lt;不退款&gt;&lt;2人入住&gt;</t>
  </si>
  <si>
    <t>KURTZ/THOMAS</t>
  </si>
  <si>
    <t xml:space="preserve">2594928	</t>
  </si>
  <si>
    <t xml:space="preserve">18164058996	</t>
  </si>
  <si>
    <t>[西归浦市]酒店肯尼西归浦(Hotel Kenny seogwipo)(39649250)</t>
  </si>
  <si>
    <t>家庭双床房&lt;2人入住&gt;&lt;不退款&gt;</t>
  </si>
  <si>
    <t>hyun/anna</t>
  </si>
  <si>
    <t xml:space="preserve">18164318014	</t>
  </si>
  <si>
    <t>[利兹]韦瑟比哈罗盖特戴斯酒店(Days Inn Wetherby)(44690024)</t>
  </si>
  <si>
    <t>双人房&lt;不退款&gt;&lt;2人入住&gt;</t>
  </si>
  <si>
    <t>Horne/Simon</t>
  </si>
  <si>
    <t xml:space="preserve">18164345011	</t>
  </si>
  <si>
    <t>[纽约]纽约市中心希尔顿酒店(New York Hilton Midtown)(37205882)</t>
  </si>
  <si>
    <t>城市特大床房带滚入式淋浴（无障碍）&lt;不退款&gt;&lt;2人入住&gt;</t>
  </si>
  <si>
    <t>Su/Yangyang</t>
  </si>
  <si>
    <t xml:space="preserve">18167964377	</t>
  </si>
  <si>
    <t>[纽约]亚洲酒店 - 法拉盛(Asiatic Hotel - Flushing)(46895971)</t>
  </si>
  <si>
    <t>舒适客房, 1 张特大床&lt;2人入住&gt;&lt;不退款&gt;</t>
  </si>
  <si>
    <t>SHI/ZHENGXIN</t>
  </si>
  <si>
    <t xml:space="preserve">Acknowledged	</t>
  </si>
  <si>
    <t xml:space="preserve">18168536979	</t>
  </si>
  <si>
    <t>[金宝]金宝中央精品酒店(Kampar Boutique Hotel - Kampar Sentral)(39592977)</t>
  </si>
  <si>
    <t>标准间1张大床&lt;不退款&gt;&lt;2人入住&gt;</t>
  </si>
  <si>
    <t>Yew/YeeLing,Yew/YeeLing</t>
  </si>
  <si>
    <t xml:space="preserve">2598186	</t>
  </si>
  <si>
    <t xml:space="preserve">1963555045	</t>
  </si>
  <si>
    <t xml:space="preserve">18168550136	</t>
  </si>
  <si>
    <t>[贝伦]巴替斯塔坎波斯新宾馆(New Inn Batista Campos)(44707260)</t>
  </si>
  <si>
    <t>标准双床房&lt;不退款&gt;&lt;2人入住&gt;</t>
  </si>
  <si>
    <t>Lopes /Debora</t>
  </si>
  <si>
    <t xml:space="preserve">55576283	</t>
  </si>
  <si>
    <t xml:space="preserve">18169091444	</t>
  </si>
  <si>
    <t>[邦帕利]曼谷素旺那普机场诺富特酒店(Novotel Bangkok Suvarnabhumi Airport Hotel)(38635691)</t>
  </si>
  <si>
    <t>高级房, 1 张特大床&lt;不退款&gt;&lt;2人入住&gt;</t>
  </si>
  <si>
    <t>chu/wai ho</t>
  </si>
  <si>
    <t xml:space="preserve">18171646693	</t>
  </si>
  <si>
    <t>[迪拜]迪拜贸易中心罗弗酒店(Rove Trade Center)(39053820)</t>
  </si>
  <si>
    <t>客房(Rover)&lt;不退款&gt;&lt;2人入住&gt;</t>
  </si>
  <si>
    <t>Aldosari/Khalid</t>
  </si>
  <si>
    <t xml:space="preserve">18172984713	</t>
  </si>
  <si>
    <t>[巴厘岛]巴厘岛库塔艾登酒店(Eden Hotel Kuta Bali)(37222989)</t>
  </si>
  <si>
    <t>艾登房&lt;2人入住&gt;&lt;不退款&gt;&lt;早餐&gt;</t>
  </si>
  <si>
    <t>TJIU/LINLIN</t>
  </si>
  <si>
    <t xml:space="preserve">18173253640	</t>
  </si>
  <si>
    <t>[利兹]利兹便捷酒店(EasyHotel Leeds)(39655357)</t>
  </si>
  <si>
    <t>标准间1双人床&lt;不退款&gt;&lt;2人入住&gt;</t>
  </si>
  <si>
    <t>Copeland/George</t>
  </si>
  <si>
    <t xml:space="preserve">2598653	</t>
  </si>
  <si>
    <t xml:space="preserve">17571304581	</t>
  </si>
  <si>
    <t>[巴厘岛]垂叶榕民宿(Waringin Homestay)(39627533)</t>
  </si>
  <si>
    <t>基本房间&lt;不退款&gt;&lt;2人入住&gt;</t>
  </si>
  <si>
    <t>Hunt/Stephen Paul</t>
  </si>
  <si>
    <t>CA5326220626USD</t>
  </si>
  <si>
    <t xml:space="preserve">2451197	</t>
  </si>
  <si>
    <t xml:space="preserve">Dikonfirmasi di aplikasi seluler	</t>
  </si>
  <si>
    <t xml:space="preserve">17619231590	</t>
  </si>
  <si>
    <t>[好莱坞]加勒比海洋度假村(Caribbean Resort by The Ocean)(40426479)</t>
  </si>
  <si>
    <t>大床房：1间大床房&lt;不退款&gt;&lt;2人入住&gt;</t>
  </si>
  <si>
    <t>ottino/louis maurice</t>
  </si>
  <si>
    <t xml:space="preserve">2460870	</t>
  </si>
  <si>
    <t xml:space="preserve">EXP-1906800681	</t>
  </si>
  <si>
    <t>取消</t>
  </si>
  <si>
    <t>阶梯</t>
  </si>
  <si>
    <t xml:space="preserve">17949471624	</t>
  </si>
  <si>
    <t>[巴黎]巴黎努维尔酒店(Nouvel Hôtel Paris)(39618049)</t>
  </si>
  <si>
    <t>双床房&lt;2人入住&gt;&lt;不退款&gt;</t>
  </si>
  <si>
    <t>Chao/Camille</t>
  </si>
  <si>
    <t xml:space="preserve">1943795567	</t>
  </si>
  <si>
    <t xml:space="preserve">18043101125	</t>
  </si>
  <si>
    <t>[纽约]纽约时代广场西希尔顿逸林酒店(Doubletree by Hilton New York Times Square West)(37195983)</t>
  </si>
  <si>
    <t>两张大床房&lt;不退款&gt;&lt;2人入住&gt;</t>
  </si>
  <si>
    <t>Fleischut/Tyler James,Fleischut/Dylan Thomas</t>
  </si>
  <si>
    <t xml:space="preserve">54470637	</t>
  </si>
  <si>
    <t xml:space="preserve">18107947759	</t>
  </si>
  <si>
    <t>[灵韦]曼彻斯特机场智选假日酒店 - IHG 旗下饭店(Holiday Inn Express Manchester Airport, an IHG Hotel)(39033537)</t>
  </si>
  <si>
    <t>双床房&lt;1&gt;&lt;早餐&gt;&lt;不退款&gt;&lt;2人入住&gt;</t>
  </si>
  <si>
    <t>WANG/YULIN,LIN/LIN</t>
  </si>
  <si>
    <t xml:space="preserve">2588633	</t>
  </si>
  <si>
    <t xml:space="preserve">23117460	</t>
  </si>
  <si>
    <t xml:space="preserve">18113538315	</t>
  </si>
  <si>
    <t>[曼谷]阿瓦尼阿特里姆曼谷酒店(SHA认证)(Avani Atrium Bangkok Hotel (SHA Certified))(37203036)</t>
  </si>
  <si>
    <t>阿瓦尼豪华房&lt;不退款&gt;&lt;2人入住&gt;</t>
  </si>
  <si>
    <t>CHANDELA/SHYAM,CHANDELA/SHYAM</t>
  </si>
  <si>
    <t xml:space="preserve">53396605	</t>
  </si>
  <si>
    <t xml:space="preserve">18114189339	</t>
  </si>
  <si>
    <t>[黑尔]曼彻斯特机场丽笙蓝标酒店(Radisson Blu Manchester Airport)(37198182)</t>
  </si>
  <si>
    <t>甄选房&lt;2人入住&gt;&lt;不退款&gt;</t>
  </si>
  <si>
    <t>li/zihan</t>
  </si>
  <si>
    <t xml:space="preserve">18145324939	</t>
  </si>
  <si>
    <t>[罗马]锡拉库萨瑞伊里酒店(Raeli Hotel Siracusa)(37241074)</t>
  </si>
  <si>
    <t>经济房&lt;不退款&gt;&lt;2人入住&gt;</t>
  </si>
  <si>
    <t>LIU/XINYU,ZHU/DINGQI</t>
  </si>
  <si>
    <t xml:space="preserve">2594876	</t>
  </si>
  <si>
    <t xml:space="preserve">18164315519	</t>
  </si>
  <si>
    <t>[曼谷]娜娜酒店(Nana Hotel)(37241179)</t>
  </si>
  <si>
    <t>标准房&lt;不退款&gt;&lt;2人入住&gt;</t>
  </si>
  <si>
    <t>Greyling/Mark,Greyling/Mark</t>
  </si>
  <si>
    <t xml:space="preserve">18173844725	</t>
  </si>
  <si>
    <t>[布拉德福德]布拉德福德康铂酒店(HOTEL CAMPANILE BRADFORD)(39048811)</t>
  </si>
  <si>
    <t>Stevenson/Paul</t>
  </si>
  <si>
    <t xml:space="preserve">34377UC004556	</t>
  </si>
  <si>
    <t xml:space="preserve">18174010686	</t>
  </si>
  <si>
    <t>[胡志明市]新世界西贡酒店(New World Saigon Hotel)(44800792)</t>
  </si>
  <si>
    <t>尊贵俱乐部公寓特大床房&lt;2人入住&gt;&lt;不退款&gt;&lt;早餐&gt;</t>
  </si>
  <si>
    <t>Do/Thi Luong The,Do/Thi Luong The</t>
  </si>
  <si>
    <t xml:space="preserve">57190SE029272	</t>
  </si>
  <si>
    <t xml:space="preserve">18174227860	</t>
  </si>
  <si>
    <t>[首尔]首尔斯坦福酒店(Stanford Hotel Seoul)(37204228)</t>
  </si>
  <si>
    <t>双床房&lt;不退款&gt;&lt;2人入住&gt;</t>
  </si>
  <si>
    <t>mioak/yim,mioak/yim</t>
  </si>
  <si>
    <t xml:space="preserve">22650003	</t>
  </si>
  <si>
    <t xml:space="preserve">18177847985	</t>
  </si>
  <si>
    <t>[士毛月]加影新浪潮酒店(New Wave Hotel Kajang)(39603820)</t>
  </si>
  <si>
    <t>双人间&lt;2人入住&gt;&lt;不退款&gt;</t>
  </si>
  <si>
    <t>Mazlan/Nurain</t>
  </si>
  <si>
    <t xml:space="preserve">18177807959	</t>
  </si>
  <si>
    <t>[马六甲]优汉旅行者小屋(Johan Travellers Lodge)(39630819)</t>
  </si>
  <si>
    <t>高级双人房&lt;2人入住&gt;&lt;不退款&gt;</t>
  </si>
  <si>
    <t>SEE/CHOON JONG,SHEE/CHOON SEANG</t>
  </si>
  <si>
    <t xml:space="preserve">18178185043	</t>
  </si>
  <si>
    <t>[马西]新山三叶草酒店(Clover Hote Johor Bahru)(48377621)</t>
  </si>
  <si>
    <t>Lee/Richard</t>
  </si>
  <si>
    <t xml:space="preserve">18178898661	</t>
  </si>
  <si>
    <t>[维尔茨堡]玛丽蒂姆维尔茨堡酒店(Maritim Hotel Wurzburg)(39045204)</t>
  </si>
  <si>
    <t>经典双人床房&lt;不退款&gt;&lt;2人入住&gt;</t>
  </si>
  <si>
    <t>Farina Diekmann/Alfoso Ramos</t>
  </si>
  <si>
    <t xml:space="preserve">111817225	</t>
  </si>
  <si>
    <t xml:space="preserve">18182166539	</t>
  </si>
  <si>
    <t>[迈阿密]布里克尔 AKA 酒店(Hotel AKA Brickell)(37240778)</t>
  </si>
  <si>
    <t>城景甄选特大床房&lt;不退款&gt;&lt;2人入住&gt;</t>
  </si>
  <si>
    <t>Parra/Laura</t>
  </si>
  <si>
    <t xml:space="preserve">17598687152	</t>
  </si>
  <si>
    <t>[卡萨诺韦]米兰玛律本萨机场智选假日酒店(Holiday Inn Express Milan - Malpensa Airport, an Ihg Hotel)(37244973)</t>
  </si>
  <si>
    <t>休闲客房(特大床)&lt;2人入住&gt;&lt;不退款&gt;&lt;早餐&gt;</t>
  </si>
  <si>
    <t>Pimpare/Manisha</t>
  </si>
  <si>
    <t>CA5326220627USD</t>
  </si>
  <si>
    <t xml:space="preserve">2456861	</t>
  </si>
  <si>
    <t xml:space="preserve">17882454445	</t>
  </si>
  <si>
    <t>[格罗宁根]格罗宁根学生酒店(The Student Hotel Groningen)(44801954)</t>
  </si>
  <si>
    <t>双人床房&lt;不退款&gt;&lt;2人入住&gt;</t>
  </si>
  <si>
    <t>Hiwat/Dylan Rick</t>
  </si>
  <si>
    <t xml:space="preserve">1935103148	</t>
  </si>
  <si>
    <t xml:space="preserve">17981197859	</t>
  </si>
  <si>
    <t>[肯辛顿-切尔西区]花园美景酒店(Garden View Hotel)(39041869)</t>
  </si>
  <si>
    <t>标准双人房&lt;2人入住&gt;&lt;不退款&gt;</t>
  </si>
  <si>
    <t>Li/Daobo</t>
  </si>
  <si>
    <t xml:space="preserve">88006	</t>
  </si>
  <si>
    <t xml:space="preserve">18031452708	</t>
  </si>
  <si>
    <t>[威斯敏斯特城]伦敦贵族酒店(Lords Hotel London)(37203494)</t>
  </si>
  <si>
    <t>大床房&lt;不退款&gt;&lt;2人入住&gt;</t>
  </si>
  <si>
    <t>Carrea/Diego,Mignanego/Agostina</t>
  </si>
  <si>
    <t xml:space="preserve">2571730	</t>
  </si>
  <si>
    <t xml:space="preserve">0021162043563	</t>
  </si>
  <si>
    <t xml:space="preserve">18031480641	</t>
  </si>
  <si>
    <t>[纽约]布鲁克林市中心假日酒店(Holiday Inn Brooklyn Downtown, an Ihg Hotel)(37222537)</t>
  </si>
  <si>
    <t>特大床房&lt;1&gt;&lt;2人入住&gt;&lt;不退款&gt;</t>
  </si>
  <si>
    <t>Crowley/Matt</t>
  </si>
  <si>
    <t xml:space="preserve">18077107768	</t>
  </si>
  <si>
    <t>[迪拜]迪拜希尔顿逸林酒店 - 商务湾(DoubleTree by Hilton Dubai - Business Bay)(37257363)</t>
  </si>
  <si>
    <t>小型套房&lt;早餐&gt;&lt;不退款&gt;&lt;2人入住&gt;</t>
  </si>
  <si>
    <t>LIAO/HUNG YANG</t>
  </si>
  <si>
    <t xml:space="preserve">2581868	</t>
  </si>
  <si>
    <t xml:space="preserve">3258463724	</t>
  </si>
  <si>
    <t xml:space="preserve">18133573030	</t>
  </si>
  <si>
    <t>[迪拜]迪拜皇冠假日酒店(Crowne Plaza Dubai)(37200576)</t>
  </si>
  <si>
    <t>豪华双人床房&lt;2人入住&gt;&lt;不退款&gt;&lt;早餐&gt;</t>
  </si>
  <si>
    <t>Asaithambi/Arunkumar,Asaithambi/Arunkumar</t>
  </si>
  <si>
    <t xml:space="preserve">2593372	</t>
  </si>
  <si>
    <t xml:space="preserve">18168808288	</t>
  </si>
  <si>
    <t>[马德里]新马德里酒店(Hotel Nuevo Madrid)(37201111)</t>
  </si>
  <si>
    <t>标准双人或双床房&lt;不退款&gt;&lt;2人入住&gt;</t>
  </si>
  <si>
    <t>Hernandez/Jaime</t>
  </si>
  <si>
    <t xml:space="preserve">18177614246	</t>
  </si>
  <si>
    <t>[圣利安卓]旧金山湾码头旅馆(The Marina Inn on San Francisco Bay)(39613920)</t>
  </si>
  <si>
    <t>标准双人间&lt;2人入住&gt;&lt;不退款&gt;</t>
  </si>
  <si>
    <t>Umfress/Andrew</t>
  </si>
  <si>
    <t xml:space="preserve">2599276	</t>
  </si>
  <si>
    <t xml:space="preserve">111809947	</t>
  </si>
  <si>
    <t xml:space="preserve">18178752591	</t>
  </si>
  <si>
    <t>[纳什维尔]千禧麦斯威尔纳什维尔酒店(Millennium Maxwell House Nashville)(39043854)</t>
  </si>
  <si>
    <t>标准特大床房&lt;不退款&gt;&lt;2人入住&gt;</t>
  </si>
  <si>
    <t>SMITH/ARICA</t>
  </si>
  <si>
    <t xml:space="preserve">4F76JE0S2	</t>
  </si>
  <si>
    <t xml:space="preserve">18182526839	</t>
  </si>
  <si>
    <t>[柯克兰]伍马克目的地酒店(Woodmark Hotel &amp; Still Spa)(44705541)</t>
  </si>
  <si>
    <t>特大床客房(woodmark)&lt;不退款&gt;&lt;2人入住&gt;</t>
  </si>
  <si>
    <t>Mbye/Musa</t>
  </si>
  <si>
    <t xml:space="preserve">55811SE051786	</t>
  </si>
  <si>
    <t xml:space="preserve">18183736968	</t>
  </si>
  <si>
    <t>[纳苏格布]派克金沙酒店(Pico Sands Hotel)(48410505)</t>
  </si>
  <si>
    <t>豪华泻湖景观房&lt;不退款&gt;&lt;2人入住&gt;</t>
  </si>
  <si>
    <t>Gaddi/Lendyl Ephraim,Gaddi/Lendyl Ephraim</t>
  </si>
  <si>
    <t xml:space="preserve">EXP-1964754528	</t>
  </si>
  <si>
    <t xml:space="preserve">18183908418	</t>
  </si>
  <si>
    <t>[哥打士打县]莱维拉治商务酒店（班达尔巴鲁美贡）(The Leverage Business Hotel - Bandar Baru Mergong)(48376933)</t>
  </si>
  <si>
    <t>高级双床房&lt;不退款&gt;&lt;2人入住&gt;</t>
  </si>
  <si>
    <t>Hussairi Bin Dasuki/Muhammad,Hussairi Bin Dasuki/Muhammad</t>
  </si>
  <si>
    <t xml:space="preserve">EXP-1964783395	</t>
  </si>
  <si>
    <t xml:space="preserve">18185777834	</t>
  </si>
  <si>
    <t>[曼谷]素坤逸路第八巷萨瓦斯德酒店(Sawasdee Hotel @ Sukhumvit Soi 8)(37215065)</t>
  </si>
  <si>
    <t>高级大床房&lt;不退款&gt;&lt;2人入住&gt;</t>
  </si>
  <si>
    <t>Ali Ahmed Arkawazy/Salah</t>
  </si>
  <si>
    <t xml:space="preserve">18186294765	</t>
  </si>
  <si>
    <t>[Racha Thewa]素万那普威乐机场酒店(Suvarnabhumi Ville Airport Hotel)(37208933)</t>
  </si>
  <si>
    <t>chen/yuzhen</t>
  </si>
  <si>
    <t xml:space="preserve">18187519266	</t>
  </si>
  <si>
    <t>[迪拜]迪拜沙发公园智选假日酒店(Holiday Inn Express Dubai Safa Park)(37210441)</t>
  </si>
  <si>
    <t>客房, 2 张单人床, 吸烟房&lt;早餐&gt;&lt;不退款&gt;&lt;2人入住&gt;</t>
  </si>
  <si>
    <t>Tan/Daoxiao</t>
  </si>
  <si>
    <t xml:space="preserve">21215854	</t>
  </si>
  <si>
    <t xml:space="preserve">18190823287	</t>
  </si>
  <si>
    <t>[泗务]居临酒店(Qu Lin Resident)(44793430)</t>
  </si>
  <si>
    <t>双人房&lt;2人入住&gt;&lt;不退款&gt;</t>
  </si>
  <si>
    <t>SOON HON/FUN</t>
  </si>
  <si>
    <t>退单</t>
  </si>
  <si>
    <t>，</t>
  </si>
  <si>
    <t>A220627105440481</t>
  </si>
  <si>
    <t>A220627105526481</t>
  </si>
  <si>
    <t>USD / HKD 当前参考汇率: 7.8488</t>
  </si>
  <si>
    <t>总计： 8542 USD/
67044.45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</si>
  <si>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</si>
  <si>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</si>
  <si>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</si>
  <si>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</si>
  <si>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</si>
  <si>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</si>
  <si>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</si>
  <si>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</si>
  <si>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</si>
  <si>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</si>
  <si>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</si>
  <si>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</si>
  <si>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</si>
  <si>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</si>
  <si>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</si>
  <si>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</si>
  <si>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</si>
  <si>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</si>
  <si>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2022-06-23</t>
  </si>
  <si>
    <t>2600834</t>
  </si>
  <si>
    <t>Qu Lin Resident</t>
  </si>
  <si>
    <t>SOON HON FUN</t>
  </si>
  <si>
    <t>2022-06-24</t>
  </si>
  <si>
    <t>退房日周结</t>
  </si>
  <si>
    <t>100.76</t>
  </si>
  <si>
    <t>15.00</t>
  </si>
  <si>
    <t>0</t>
  </si>
  <si>
    <t>0.00</t>
  </si>
  <si>
    <t>携程盛景国际直连</t>
  </si>
  <si>
    <t>01.010677</t>
  </si>
  <si>
    <t>2022-06-23 21:48:00</t>
  </si>
  <si>
    <t>否</t>
  </si>
  <si>
    <t>汇智国际旅游发展有限公司</t>
  </si>
  <si>
    <t>直连</t>
  </si>
  <si>
    <t>2600625</t>
  </si>
  <si>
    <t>迪拜沙发公园智选假日酒店</t>
  </si>
  <si>
    <t>Tan Daoxiao</t>
  </si>
  <si>
    <t>403.03</t>
  </si>
  <si>
    <t>60.00</t>
  </si>
  <si>
    <t>2022-06-23 17:16:07</t>
  </si>
  <si>
    <t>2600376</t>
  </si>
  <si>
    <t>曼谷素坤逸路第八巷萨瓦斯德酒店</t>
  </si>
  <si>
    <t>Ali Ahmed Arkawazy Salah</t>
  </si>
  <si>
    <t>120.91</t>
  </si>
  <si>
    <t>18.00</t>
  </si>
  <si>
    <t>2022-06-23 12:31:34</t>
  </si>
  <si>
    <t>2600339</t>
  </si>
  <si>
    <t>莱维拉治商务酒店（班达尔巴鲁美贡）</t>
  </si>
  <si>
    <t>Hussairi Bin Dasuki Muhammad,Hussairi Bin Dasuki Muhammad</t>
  </si>
  <si>
    <t>167.93</t>
  </si>
  <si>
    <t>25.00</t>
  </si>
  <si>
    <t>2022-06-23 12:03:55</t>
  </si>
  <si>
    <t>2600255</t>
  </si>
  <si>
    <t>派克金沙酒店</t>
  </si>
  <si>
    <t>Gaddi Lendyl Ephraim,Gaddi Lendyl Ephraim</t>
  </si>
  <si>
    <t>920.26</t>
  </si>
  <si>
    <t>137.00</t>
  </si>
  <si>
    <t>2022-06-23 10:58:40</t>
  </si>
  <si>
    <t>2022-06-22</t>
  </si>
  <si>
    <t>2599832</t>
  </si>
  <si>
    <t>伍马克目的地酒店</t>
  </si>
  <si>
    <t>Mbye Musa</t>
  </si>
  <si>
    <t>2970.40</t>
  </si>
  <si>
    <t>443.00</t>
  </si>
  <si>
    <t>2022-06-22 22:56:39</t>
  </si>
  <si>
    <t>2599757</t>
  </si>
  <si>
    <t>布里克尔 AKA 酒店</t>
  </si>
  <si>
    <t>Parra Laura</t>
  </si>
  <si>
    <t>1280.69</t>
  </si>
  <si>
    <t>191.00</t>
  </si>
  <si>
    <t>-190</t>
  </si>
  <si>
    <t>-1280</t>
  </si>
  <si>
    <t>2022-06-22 21:45:47</t>
  </si>
  <si>
    <t>2599517</t>
  </si>
  <si>
    <t>玛丽蒂姆伍兹堡酒店</t>
  </si>
  <si>
    <t>Farina Diekmann Alfoso Ramos</t>
  </si>
  <si>
    <t>932.02</t>
  </si>
  <si>
    <t>139.00</t>
  </si>
  <si>
    <t>2022-06-22 17:21:54</t>
  </si>
  <si>
    <t>2599476</t>
  </si>
  <si>
    <t>千禧麦斯威尔纳什维尔酒店</t>
  </si>
  <si>
    <t>SMITH ARICA</t>
  </si>
  <si>
    <t>2118.84</t>
  </si>
  <si>
    <t>316.00</t>
  </si>
  <si>
    <t>2022-06-22 17:05:37</t>
  </si>
  <si>
    <t>2599358</t>
  </si>
  <si>
    <t>新山三叶草酒店</t>
  </si>
  <si>
    <t>Lee Richard</t>
  </si>
  <si>
    <t>140.81</t>
  </si>
  <si>
    <t>21.00</t>
  </si>
  <si>
    <t>2022-06-22 14:51:46</t>
  </si>
  <si>
    <t>2599312</t>
  </si>
  <si>
    <t>新加影酒店</t>
  </si>
  <si>
    <t>Mazlan Nurain</t>
  </si>
  <si>
    <t>87.17</t>
  </si>
  <si>
    <t>13.00</t>
  </si>
  <si>
    <t>2022-06-22 13:44:57</t>
  </si>
  <si>
    <t>2599297</t>
  </si>
  <si>
    <t>優漢旅行者小屋</t>
  </si>
  <si>
    <t>SEE CHOON JONG,SHEE CHOON SEANG</t>
  </si>
  <si>
    <t>93.87</t>
  </si>
  <si>
    <t>14.00</t>
  </si>
  <si>
    <t>2022-06-22 13:56:11</t>
  </si>
  <si>
    <t>2599276</t>
  </si>
  <si>
    <t>旧金山湾码头旅馆</t>
  </si>
  <si>
    <t>Umfress Andrew</t>
  </si>
  <si>
    <t>938.73</t>
  </si>
  <si>
    <t>140.00</t>
  </si>
  <si>
    <t>2022-06-22 13:27:00</t>
  </si>
  <si>
    <t>2598963</t>
  </si>
  <si>
    <t>首尔斯坦福酒店</t>
  </si>
  <si>
    <t>mioak yim,mioak yim</t>
  </si>
  <si>
    <t>409.02</t>
  </si>
  <si>
    <t>61.00</t>
  </si>
  <si>
    <t>2022-06-22 07:52:38</t>
  </si>
  <si>
    <t>2598830</t>
  </si>
  <si>
    <t>胡志明市新世界酒店</t>
  </si>
  <si>
    <t>Do Thi Luong The,Do Thi Luong The</t>
  </si>
  <si>
    <t>986.03</t>
  </si>
  <si>
    <t>147.00</t>
  </si>
  <si>
    <t>2022-06-22 00:56:08</t>
  </si>
  <si>
    <t>2022-06-21</t>
  </si>
  <si>
    <t>2598783</t>
  </si>
  <si>
    <t>CAMPANILE BRADFORD</t>
  </si>
  <si>
    <t>Stevenson Paul</t>
  </si>
  <si>
    <t>368.92</t>
  </si>
  <si>
    <t>55.00</t>
  </si>
  <si>
    <t>2022-06-21 23:52:21</t>
  </si>
  <si>
    <t>2598653</t>
  </si>
  <si>
    <t>利兹便捷酒店</t>
  </si>
  <si>
    <t>Copeland George</t>
  </si>
  <si>
    <t>409.17</t>
  </si>
  <si>
    <t>2022-06-21 21:34:47</t>
  </si>
  <si>
    <t>2598617</t>
  </si>
  <si>
    <t>巴厘岛库塔艾登酒店</t>
  </si>
  <si>
    <t>TJIU LINLIN</t>
  </si>
  <si>
    <t>543.32</t>
  </si>
  <si>
    <t>81.00</t>
  </si>
  <si>
    <t>2022-06-21 20:52:25</t>
  </si>
  <si>
    <t>2598424</t>
  </si>
  <si>
    <t>迪拜Rove贸易中心酒店</t>
  </si>
  <si>
    <t>Aldosari Khalid</t>
  </si>
  <si>
    <t>301.85</t>
  </si>
  <si>
    <t>45.00</t>
  </si>
  <si>
    <t>2022-06-21 17:31:52</t>
  </si>
  <si>
    <t>2598315</t>
  </si>
  <si>
    <t>曼谷素万那普机场诺富特酒店 - SHA Extra Plus Certified</t>
  </si>
  <si>
    <t>chu wai ho</t>
  </si>
  <si>
    <t>509.79</t>
  </si>
  <si>
    <t>76.00</t>
  </si>
  <si>
    <t>2022-06-21 15:51:50</t>
  </si>
  <si>
    <t>2598245</t>
  </si>
  <si>
    <t>新马德里酒店</t>
  </si>
  <si>
    <t>Hernandez Jaime</t>
  </si>
  <si>
    <t>422.59</t>
  </si>
  <si>
    <t>63.00</t>
  </si>
  <si>
    <t>2022-06-21 14:10:01</t>
  </si>
  <si>
    <t>2598194</t>
  </si>
  <si>
    <t>巴替斯塔坎波斯新宾馆</t>
  </si>
  <si>
    <t>Lopes Debora</t>
  </si>
  <si>
    <t>389.05</t>
  </si>
  <si>
    <t>58.00</t>
  </si>
  <si>
    <t>2022-06-21 13:42:13</t>
  </si>
  <si>
    <t>2598186</t>
  </si>
  <si>
    <t>金宝中央精品酒店</t>
  </si>
  <si>
    <t>Yew YeeLing,Yew YeeLing</t>
  </si>
  <si>
    <t>114.03</t>
  </si>
  <si>
    <t>17.00</t>
  </si>
  <si>
    <t>2022-06-21 13:20:15</t>
  </si>
  <si>
    <t>2598070</t>
  </si>
  <si>
    <t>亚洲酒店 - 法拉盛</t>
  </si>
  <si>
    <t>SHI ZHENGXIN</t>
  </si>
  <si>
    <t>764.68</t>
  </si>
  <si>
    <t>114.00</t>
  </si>
  <si>
    <t>2022-06-21 11:32:21</t>
  </si>
  <si>
    <t>2022-06-20</t>
  </si>
  <si>
    <t>2597692</t>
  </si>
  <si>
    <t>纽约市中心希尔顿酒店</t>
  </si>
  <si>
    <t>Su Yangyang</t>
  </si>
  <si>
    <t>6422.61</t>
  </si>
  <si>
    <t>954.00</t>
  </si>
  <si>
    <t>2022-06-20 22:27:35</t>
  </si>
  <si>
    <t>2597688</t>
  </si>
  <si>
    <t>威瑟比哈罗盖特戴斯酒店</t>
  </si>
  <si>
    <t>Horne Simon</t>
  </si>
  <si>
    <t>1050.24</t>
  </si>
  <si>
    <t>156.00</t>
  </si>
  <si>
    <t>2022-06-20 22:23:35</t>
  </si>
  <si>
    <t>2597687</t>
  </si>
  <si>
    <t>娜娜酒店</t>
  </si>
  <si>
    <t>Greyling Mark,Greyling Mark</t>
  </si>
  <si>
    <t>477.99</t>
  </si>
  <si>
    <t>71.00</t>
  </si>
  <si>
    <t>2022-06-20 22:20:50</t>
  </si>
  <si>
    <t>2597641</t>
  </si>
  <si>
    <t>酒店肯尼西归浦</t>
  </si>
  <si>
    <t>hyun anna</t>
  </si>
  <si>
    <t>208.70</t>
  </si>
  <si>
    <t>31.00</t>
  </si>
  <si>
    <t>2022-06-20 20:53:32</t>
  </si>
  <si>
    <t>2022-06-18</t>
  </si>
  <si>
    <t>2594928</t>
  </si>
  <si>
    <t>希尔顿逸林弗雷斯诺会议中心酒店</t>
  </si>
  <si>
    <t>KURTZ THOMAS</t>
  </si>
  <si>
    <t>1178.15</t>
  </si>
  <si>
    <t>175.00</t>
  </si>
  <si>
    <t>2022-06-18 08:09:33</t>
  </si>
  <si>
    <t>2594876</t>
  </si>
  <si>
    <t>锡拉库扎酒店</t>
  </si>
  <si>
    <t>LIU XINYU,ZHU DINGQI</t>
  </si>
  <si>
    <t>1817.72</t>
  </si>
  <si>
    <t>270.00</t>
  </si>
  <si>
    <t>2022-06-18 06:23:26</t>
  </si>
  <si>
    <t>2022-06-16</t>
  </si>
  <si>
    <t>2593376</t>
  </si>
  <si>
    <t>士乃宴宾雅酒店</t>
  </si>
  <si>
    <t>Azad Nurfarahin</t>
  </si>
  <si>
    <t>309.62</t>
  </si>
  <si>
    <t>46.00</t>
  </si>
  <si>
    <t>2022-06-17 11:48:44</t>
  </si>
  <si>
    <t>直采</t>
  </si>
  <si>
    <t>2593372</t>
  </si>
  <si>
    <t>迪拜皇冠假日酒店</t>
  </si>
  <si>
    <t>Asaithambi Arunkumar,Asaithambi Arunkumar</t>
  </si>
  <si>
    <t>794.23</t>
  </si>
  <si>
    <t>118.00</t>
  </si>
  <si>
    <t>2022-06-16 22:59:32</t>
  </si>
  <si>
    <t>2022-06-13</t>
  </si>
  <si>
    <t>2589439</t>
  </si>
  <si>
    <t>曼谷阿瓦尼中庭酒店</t>
  </si>
  <si>
    <t>CHANDELA SHYAM,CHANDELA SHYAM</t>
  </si>
  <si>
    <t>779.90</t>
  </si>
  <si>
    <t>116.00</t>
  </si>
  <si>
    <t>2022-06-13 22:01:26</t>
  </si>
  <si>
    <t>2588633</t>
  </si>
  <si>
    <t>曼彻斯特机场智选假日酒店</t>
  </si>
  <si>
    <t>WANG YULIN,LIN LIN</t>
  </si>
  <si>
    <t>1284.15</t>
  </si>
  <si>
    <t>2022-06-13 10:34:54</t>
  </si>
  <si>
    <t>2022-06-09</t>
  </si>
  <si>
    <t>2581868</t>
  </si>
  <si>
    <t>迪拜希尔顿逸林酒店 - 商务湾</t>
  </si>
  <si>
    <t>LIAO HUNG YANG</t>
  </si>
  <si>
    <t>3134.80</t>
  </si>
  <si>
    <t>468.00</t>
  </si>
  <si>
    <t>2022-06-09 04:13:10</t>
  </si>
  <si>
    <t>2022-06-08</t>
  </si>
  <si>
    <t>2580532</t>
  </si>
  <si>
    <t>普吉岛布拉莎丽酒店(SHA Plus+)</t>
  </si>
  <si>
    <t>karnani khushboo,karnani khushboo,karnani khushboo,karnani khushboo</t>
  </si>
  <si>
    <t>1337.04</t>
  </si>
  <si>
    <t>200.00</t>
  </si>
  <si>
    <t>2022-06-08 01:43:16</t>
  </si>
  <si>
    <t>2022-06-07</t>
  </si>
  <si>
    <t>2579166</t>
  </si>
  <si>
    <t>多姆斯赛瑟里纳酒店</t>
  </si>
  <si>
    <t>ROSSI VENIER</t>
  </si>
  <si>
    <t>4245.05</t>
  </si>
  <si>
    <t>636.00</t>
  </si>
  <si>
    <t>2022-06-07 00:42:57</t>
  </si>
  <si>
    <t>2579121</t>
  </si>
  <si>
    <t>底特律米高梅酒店</t>
  </si>
  <si>
    <t>Lancaster Derick</t>
  </si>
  <si>
    <t>1201.43</t>
  </si>
  <si>
    <t>180.00</t>
  </si>
  <si>
    <t>2022-06-07 00:22:03</t>
  </si>
  <si>
    <t>2022-06-03</t>
  </si>
  <si>
    <t>2574650</t>
  </si>
  <si>
    <t>纽约时代广场西希尔顿逸林酒店</t>
  </si>
  <si>
    <t>Fleischut Tyler James,Fleischut Dylan Thomas</t>
  </si>
  <si>
    <t>5146.14</t>
  </si>
  <si>
    <t>768.00</t>
  </si>
  <si>
    <t>2022-06-03 01:20:28</t>
  </si>
  <si>
    <t>2022-06-01</t>
  </si>
  <si>
    <t>2571753</t>
  </si>
  <si>
    <t>布鲁克林市中心假日酒店</t>
  </si>
  <si>
    <t>Crowley Matt</t>
  </si>
  <si>
    <t>1243.73</t>
  </si>
  <si>
    <t>186.00</t>
  </si>
  <si>
    <t>2022-06-01 07:00:44</t>
  </si>
  <si>
    <t>2571730</t>
  </si>
  <si>
    <t>伦敦贵族酒店</t>
  </si>
  <si>
    <t>Carrea Diego,Mignanego Agostina</t>
  </si>
  <si>
    <t>1016.38</t>
  </si>
  <si>
    <t>152.00</t>
  </si>
  <si>
    <t>2022-06-01 06:12:49</t>
  </si>
  <si>
    <t>2022-05-23</t>
  </si>
  <si>
    <t>2561502</t>
  </si>
  <si>
    <t>花园美景酒店</t>
  </si>
  <si>
    <t>Li Daobo</t>
  </si>
  <si>
    <t>2022-06-19</t>
  </si>
  <si>
    <t>2783.70</t>
  </si>
  <si>
    <t>415.00</t>
  </si>
  <si>
    <t>2022-05-23 16:13:10</t>
  </si>
  <si>
    <t>2022-05-21</t>
  </si>
  <si>
    <t>2559296</t>
  </si>
  <si>
    <t>卡尔顿大运河酒店</t>
  </si>
  <si>
    <t>Guglani Pratyush,Guglani Pratyush</t>
  </si>
  <si>
    <t>1039.69</t>
  </si>
  <si>
    <t>155.00</t>
  </si>
  <si>
    <t>2022-05-21 19:46:32</t>
  </si>
  <si>
    <t>2022-05-17</t>
  </si>
  <si>
    <t>2554518</t>
  </si>
  <si>
    <t>巴黎努维尔酒店</t>
  </si>
  <si>
    <t>Chao Camille</t>
  </si>
  <si>
    <t>809.43</t>
  </si>
  <si>
    <t>119.00</t>
  </si>
  <si>
    <t>2022-05-17 22:59:02</t>
  </si>
  <si>
    <t>2022-05-02</t>
  </si>
  <si>
    <t>2534013</t>
  </si>
  <si>
    <t xml:space="preserve">格罗宁根学生酒店 </t>
  </si>
  <si>
    <t>Hiwat Dylan Rick</t>
  </si>
  <si>
    <t>3204.81</t>
  </si>
  <si>
    <t>484.00</t>
  </si>
  <si>
    <t>2022-05-02 16:39:10</t>
  </si>
  <si>
    <t>2022-03-11</t>
  </si>
  <si>
    <t>2460870</t>
  </si>
  <si>
    <t>加勒比海上度假村</t>
  </si>
  <si>
    <t>ottino louis maurice</t>
  </si>
  <si>
    <t>1020.00</t>
  </si>
  <si>
    <t>161.00</t>
  </si>
  <si>
    <t>2022-03-11 07:09:13</t>
  </si>
  <si>
    <t>2022-03-09</t>
  </si>
  <si>
    <t>2456861</t>
  </si>
  <si>
    <t xml:space="preserve">米兰马尔彭萨智选假日酒店 </t>
  </si>
  <si>
    <t>Pimpare Manisha</t>
  </si>
  <si>
    <t>873.93</t>
  </si>
  <si>
    <t>138.00</t>
  </si>
  <si>
    <t>2022-03-09 06:14:39</t>
  </si>
  <si>
    <t>2022-03-05</t>
  </si>
  <si>
    <t>2451197</t>
  </si>
  <si>
    <t>沃林根寄宿家庭</t>
  </si>
  <si>
    <t>Hunt Stephen Paul</t>
  </si>
  <si>
    <t>101.33</t>
  </si>
  <si>
    <t>16.00</t>
  </si>
  <si>
    <t>2022-03-05 22:01:54</t>
  </si>
  <si>
    <t>2021-09-28</t>
  </si>
  <si>
    <t>2267937</t>
  </si>
  <si>
    <t>爵士酒店</t>
  </si>
  <si>
    <t>Lee Eunji,Lee Eunji</t>
  </si>
  <si>
    <t>2445.92</t>
  </si>
  <si>
    <t>378.00</t>
  </si>
  <si>
    <t>2021-09-28 20:41:51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</si>
</sst>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7"/>
  <sheetViews>
    <sheetView topLeftCell="A16" workbookViewId="0">
      <selection activeCell="A1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44731</v>
      </c>
      <c r="G2" s="6">
        <v>44734</v>
      </c>
      <c r="H2" s="4">
        <v>1</v>
      </c>
      <c r="I2" s="4">
        <v>3</v>
      </c>
      <c r="J2" s="4">
        <v>3</v>
      </c>
      <c r="K2" s="4" t="s">
        <v>30</v>
      </c>
      <c r="L2" s="4">
        <v>378</v>
      </c>
      <c r="M2" s="4">
        <v>378</v>
      </c>
      <c r="N2" s="4" t="s">
        <v>31</v>
      </c>
      <c r="O2" s="4" t="s">
        <v>32</v>
      </c>
      <c r="P2" s="4" t="s">
        <v>33</v>
      </c>
      <c r="Q2" s="4">
        <v>0</v>
      </c>
      <c r="R2" s="7">
        <v>44467</v>
      </c>
      <c r="S2" s="6">
        <v>44737</v>
      </c>
      <c r="T2" s="4" t="s">
        <v>34</v>
      </c>
      <c r="U2" s="4">
        <v>378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44733</v>
      </c>
      <c r="G3" s="6">
        <v>44734</v>
      </c>
      <c r="H3" s="4">
        <v>1</v>
      </c>
      <c r="I3" s="4">
        <v>1</v>
      </c>
      <c r="J3" s="4">
        <v>1</v>
      </c>
      <c r="K3" s="4" t="s">
        <v>30</v>
      </c>
      <c r="L3" s="4">
        <v>155</v>
      </c>
      <c r="M3" s="4">
        <v>155</v>
      </c>
      <c r="N3" s="4" t="s">
        <v>40</v>
      </c>
      <c r="O3" s="4" t="s">
        <v>32</v>
      </c>
      <c r="P3" s="4" t="s">
        <v>33</v>
      </c>
      <c r="Q3" s="4">
        <v>0</v>
      </c>
      <c r="R3" s="7">
        <v>44702</v>
      </c>
      <c r="S3" s="6">
        <v>44737</v>
      </c>
      <c r="T3" s="4" t="s">
        <v>34</v>
      </c>
      <c r="U3" s="4">
        <v>155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44733</v>
      </c>
      <c r="G4" s="6">
        <v>44734</v>
      </c>
      <c r="H4" s="4">
        <v>1</v>
      </c>
      <c r="I4" s="4">
        <v>1</v>
      </c>
      <c r="J4" s="4">
        <v>1</v>
      </c>
      <c r="K4" s="4" t="s">
        <v>30</v>
      </c>
      <c r="L4" s="4">
        <v>180</v>
      </c>
      <c r="M4" s="4">
        <v>180</v>
      </c>
      <c r="N4" s="4" t="s">
        <v>46</v>
      </c>
      <c r="O4" s="4" t="s">
        <v>32</v>
      </c>
      <c r="P4" s="4" t="s">
        <v>33</v>
      </c>
      <c r="Q4" s="4">
        <v>0</v>
      </c>
      <c r="R4" s="7">
        <v>44719</v>
      </c>
      <c r="S4" s="6">
        <v>44737</v>
      </c>
      <c r="T4" s="4" t="s">
        <v>34</v>
      </c>
      <c r="U4" s="4">
        <v>180</v>
      </c>
      <c r="V4" s="4">
        <v>0</v>
      </c>
      <c r="W4" s="4">
        <v>0</v>
      </c>
      <c r="X4" s="4" t="s">
        <v>42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44728</v>
      </c>
      <c r="G5" s="6">
        <v>44734</v>
      </c>
      <c r="H5" s="4">
        <v>1</v>
      </c>
      <c r="I5" s="4">
        <v>6</v>
      </c>
      <c r="J5" s="4">
        <v>6</v>
      </c>
      <c r="K5" s="4" t="s">
        <v>30</v>
      </c>
      <c r="L5" s="4">
        <v>636</v>
      </c>
      <c r="M5" s="4">
        <v>636</v>
      </c>
      <c r="N5" s="4" t="s">
        <v>51</v>
      </c>
      <c r="O5" s="4" t="s">
        <v>32</v>
      </c>
      <c r="P5" s="4" t="s">
        <v>33</v>
      </c>
      <c r="Q5" s="4">
        <v>0</v>
      </c>
      <c r="R5" s="7">
        <v>44719</v>
      </c>
      <c r="S5" s="6">
        <v>44737</v>
      </c>
      <c r="T5" s="4" t="s">
        <v>34</v>
      </c>
      <c r="U5" s="4">
        <v>636</v>
      </c>
      <c r="V5" s="4">
        <v>0</v>
      </c>
      <c r="W5" s="4">
        <v>0</v>
      </c>
      <c r="X5" s="4" t="s">
        <v>42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44733</v>
      </c>
      <c r="G6" s="6">
        <v>44734</v>
      </c>
      <c r="H6" s="4">
        <v>2</v>
      </c>
      <c r="I6" s="4">
        <v>1</v>
      </c>
      <c r="J6" s="4">
        <v>2</v>
      </c>
      <c r="K6" s="4" t="s">
        <v>30</v>
      </c>
      <c r="L6" s="4">
        <v>200</v>
      </c>
      <c r="M6" s="4">
        <v>200</v>
      </c>
      <c r="N6" s="4" t="s">
        <v>56</v>
      </c>
      <c r="O6" s="4" t="s">
        <v>32</v>
      </c>
      <c r="P6" s="4" t="s">
        <v>33</v>
      </c>
      <c r="Q6" s="4">
        <v>0</v>
      </c>
      <c r="R6" s="7">
        <v>44720</v>
      </c>
      <c r="S6" s="6">
        <v>44737</v>
      </c>
      <c r="T6" s="4" t="s">
        <v>34</v>
      </c>
      <c r="U6" s="4">
        <v>200</v>
      </c>
      <c r="V6" s="4">
        <v>0</v>
      </c>
      <c r="W6" s="4">
        <v>0</v>
      </c>
      <c r="X6" s="4" t="s">
        <v>42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44733</v>
      </c>
      <c r="G7" s="6">
        <v>44734</v>
      </c>
      <c r="H7" s="4">
        <v>1</v>
      </c>
      <c r="I7" s="4">
        <v>1</v>
      </c>
      <c r="J7" s="4">
        <v>1</v>
      </c>
      <c r="K7" s="4" t="s">
        <v>30</v>
      </c>
      <c r="L7" s="4">
        <v>46</v>
      </c>
      <c r="M7" s="4">
        <v>46</v>
      </c>
      <c r="N7" s="4" t="s">
        <v>61</v>
      </c>
      <c r="O7" s="4" t="s">
        <v>32</v>
      </c>
      <c r="P7" s="4" t="s">
        <v>33</v>
      </c>
      <c r="Q7" s="4">
        <v>0</v>
      </c>
      <c r="R7" s="7">
        <v>44728</v>
      </c>
      <c r="S7" s="6">
        <v>44737</v>
      </c>
      <c r="T7" s="4" t="s">
        <v>34</v>
      </c>
      <c r="U7" s="4">
        <v>46</v>
      </c>
      <c r="V7" s="4">
        <v>0</v>
      </c>
      <c r="W7" s="4">
        <v>0</v>
      </c>
      <c r="X7" s="4" t="s">
        <v>42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44733</v>
      </c>
      <c r="G8" s="6">
        <v>44734</v>
      </c>
      <c r="H8" s="4">
        <v>1</v>
      </c>
      <c r="I8" s="4">
        <v>1</v>
      </c>
      <c r="J8" s="4">
        <v>1</v>
      </c>
      <c r="K8" s="4" t="s">
        <v>30</v>
      </c>
      <c r="L8" s="4">
        <v>175</v>
      </c>
      <c r="M8" s="4">
        <v>175</v>
      </c>
      <c r="N8" s="4" t="s">
        <v>66</v>
      </c>
      <c r="O8" s="4" t="s">
        <v>32</v>
      </c>
      <c r="P8" s="4" t="s">
        <v>33</v>
      </c>
      <c r="Q8" s="4">
        <v>0</v>
      </c>
      <c r="R8" s="7">
        <v>44730</v>
      </c>
      <c r="S8" s="6">
        <v>44737</v>
      </c>
      <c r="T8" s="4" t="s">
        <v>34</v>
      </c>
      <c r="U8" s="4">
        <v>175</v>
      </c>
      <c r="V8" s="4">
        <v>0</v>
      </c>
      <c r="W8" s="4">
        <v>0</v>
      </c>
      <c r="X8" s="4" t="s">
        <v>67</v>
      </c>
      <c r="Y8" s="4" t="s">
        <v>42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44733</v>
      </c>
      <c r="G9" s="6">
        <v>44734</v>
      </c>
      <c r="H9" s="4">
        <v>1</v>
      </c>
      <c r="I9" s="4">
        <v>1</v>
      </c>
      <c r="J9" s="4">
        <v>1</v>
      </c>
      <c r="K9" s="4" t="s">
        <v>30</v>
      </c>
      <c r="L9" s="4">
        <v>31</v>
      </c>
      <c r="M9" s="4">
        <v>31</v>
      </c>
      <c r="N9" s="4" t="s">
        <v>71</v>
      </c>
      <c r="O9" s="4" t="s">
        <v>32</v>
      </c>
      <c r="P9" s="4" t="s">
        <v>33</v>
      </c>
      <c r="Q9" s="4">
        <v>0</v>
      </c>
      <c r="R9" s="7">
        <v>44732</v>
      </c>
      <c r="S9" s="6">
        <v>44737</v>
      </c>
      <c r="T9" s="4" t="s">
        <v>34</v>
      </c>
      <c r="U9" s="4">
        <v>31</v>
      </c>
      <c r="V9" s="4">
        <v>0</v>
      </c>
      <c r="W9" s="4">
        <v>0</v>
      </c>
      <c r="X9" s="4" t="s">
        <v>42</v>
      </c>
      <c r="Y9" s="4" t="s">
        <v>42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44733</v>
      </c>
      <c r="G10" s="6">
        <v>44734</v>
      </c>
      <c r="H10" s="4">
        <v>2</v>
      </c>
      <c r="I10" s="4">
        <v>1</v>
      </c>
      <c r="J10" s="4">
        <v>2</v>
      </c>
      <c r="K10" s="4" t="s">
        <v>30</v>
      </c>
      <c r="L10" s="4">
        <v>156</v>
      </c>
      <c r="M10" s="4">
        <v>156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44732</v>
      </c>
      <c r="S10" s="6">
        <v>44737</v>
      </c>
      <c r="T10" s="4" t="s">
        <v>34</v>
      </c>
      <c r="U10" s="4">
        <v>156</v>
      </c>
      <c r="V10" s="4">
        <v>0</v>
      </c>
      <c r="W10" s="4">
        <v>0</v>
      </c>
      <c r="X10" s="4" t="s">
        <v>42</v>
      </c>
      <c r="Y10" s="4" t="s">
        <v>42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44732</v>
      </c>
      <c r="G11" s="6">
        <v>44734</v>
      </c>
      <c r="H11" s="4">
        <v>1</v>
      </c>
      <c r="I11" s="4">
        <v>2</v>
      </c>
      <c r="J11" s="4">
        <v>2</v>
      </c>
      <c r="K11" s="4" t="s">
        <v>30</v>
      </c>
      <c r="L11" s="4">
        <v>954</v>
      </c>
      <c r="M11" s="4">
        <v>954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44732</v>
      </c>
      <c r="S11" s="6">
        <v>44737</v>
      </c>
      <c r="T11" s="4" t="s">
        <v>34</v>
      </c>
      <c r="U11" s="4">
        <v>954</v>
      </c>
      <c r="V11" s="4">
        <v>0</v>
      </c>
      <c r="W11" s="4">
        <v>0</v>
      </c>
      <c r="X11" s="4" t="s">
        <v>42</v>
      </c>
      <c r="Y11" s="4" t="s">
        <v>42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44733</v>
      </c>
      <c r="G12" s="6">
        <v>44734</v>
      </c>
      <c r="H12" s="4">
        <v>1</v>
      </c>
      <c r="I12" s="4">
        <v>1</v>
      </c>
      <c r="J12" s="4">
        <v>1</v>
      </c>
      <c r="K12" s="4" t="s">
        <v>30</v>
      </c>
      <c r="L12" s="4">
        <v>114</v>
      </c>
      <c r="M12" s="4">
        <v>114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44733</v>
      </c>
      <c r="S12" s="6">
        <v>44737</v>
      </c>
      <c r="T12" s="4" t="s">
        <v>34</v>
      </c>
      <c r="U12" s="4">
        <v>114</v>
      </c>
      <c r="V12" s="4">
        <v>0</v>
      </c>
      <c r="W12" s="4">
        <v>0</v>
      </c>
      <c r="X12" s="4" t="s">
        <v>42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44733</v>
      </c>
      <c r="G13" s="6">
        <v>44734</v>
      </c>
      <c r="H13" s="4">
        <v>1</v>
      </c>
      <c r="I13" s="4">
        <v>1</v>
      </c>
      <c r="J13" s="4">
        <v>1</v>
      </c>
      <c r="K13" s="4" t="s">
        <v>30</v>
      </c>
      <c r="L13" s="4">
        <v>17</v>
      </c>
      <c r="M13" s="4">
        <v>17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44733</v>
      </c>
      <c r="S13" s="6">
        <v>44737</v>
      </c>
      <c r="T13" s="4" t="s">
        <v>34</v>
      </c>
      <c r="U13" s="4">
        <v>17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6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44733</v>
      </c>
      <c r="G14" s="6">
        <v>44734</v>
      </c>
      <c r="H14" s="4">
        <v>2</v>
      </c>
      <c r="I14" s="4">
        <v>1</v>
      </c>
      <c r="J14" s="4">
        <v>2</v>
      </c>
      <c r="K14" s="4" t="s">
        <v>30</v>
      </c>
      <c r="L14" s="4">
        <v>58</v>
      </c>
      <c r="M14" s="4">
        <v>58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44733</v>
      </c>
      <c r="S14" s="6">
        <v>44737</v>
      </c>
      <c r="T14" s="4" t="s">
        <v>34</v>
      </c>
      <c r="U14" s="4">
        <v>58</v>
      </c>
      <c r="V14" s="4">
        <v>0</v>
      </c>
      <c r="W14" s="4">
        <v>0</v>
      </c>
      <c r="X14" s="4" t="s">
        <v>42</v>
      </c>
      <c r="Y14" s="4">
        <v>55576282</v>
      </c>
      <c r="Z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44733</v>
      </c>
      <c r="G15" s="6">
        <v>44734</v>
      </c>
      <c r="H15" s="4">
        <v>1</v>
      </c>
      <c r="I15" s="4">
        <v>1</v>
      </c>
      <c r="J15" s="4">
        <v>1</v>
      </c>
      <c r="K15" s="4" t="s">
        <v>30</v>
      </c>
      <c r="L15" s="4">
        <v>76</v>
      </c>
      <c r="M15" s="4">
        <v>76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44733</v>
      </c>
      <c r="S15" s="6">
        <v>44737</v>
      </c>
      <c r="T15" s="4" t="s">
        <v>34</v>
      </c>
      <c r="U15" s="4">
        <v>76</v>
      </c>
      <c r="V15" s="4">
        <v>0</v>
      </c>
      <c r="W15" s="4">
        <v>0</v>
      </c>
      <c r="X15" s="4" t="s">
        <v>42</v>
      </c>
      <c r="Y15" s="4" t="s">
        <v>84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44733</v>
      </c>
      <c r="G16" s="6">
        <v>44734</v>
      </c>
      <c r="H16" s="4">
        <v>1</v>
      </c>
      <c r="I16" s="4">
        <v>1</v>
      </c>
      <c r="J16" s="4">
        <v>1</v>
      </c>
      <c r="K16" s="4" t="s">
        <v>30</v>
      </c>
      <c r="L16" s="4">
        <v>45</v>
      </c>
      <c r="M16" s="4">
        <v>45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44733</v>
      </c>
      <c r="S16" s="6">
        <v>44737</v>
      </c>
      <c r="T16" s="4" t="s">
        <v>34</v>
      </c>
      <c r="U16" s="4">
        <v>45</v>
      </c>
      <c r="V16" s="4">
        <v>0</v>
      </c>
      <c r="W16" s="4">
        <v>0</v>
      </c>
      <c r="X16" s="4" t="s">
        <v>42</v>
      </c>
      <c r="Y16" s="4" t="s">
        <v>42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44733</v>
      </c>
      <c r="G17" s="6">
        <v>44734</v>
      </c>
      <c r="H17" s="4">
        <v>3</v>
      </c>
      <c r="I17" s="4">
        <v>1</v>
      </c>
      <c r="J17" s="4">
        <v>3</v>
      </c>
      <c r="K17" s="4" t="s">
        <v>30</v>
      </c>
      <c r="L17" s="4">
        <v>81</v>
      </c>
      <c r="M17" s="4">
        <v>81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44733</v>
      </c>
      <c r="S17" s="6">
        <v>44737</v>
      </c>
      <c r="T17" s="4" t="s">
        <v>34</v>
      </c>
      <c r="U17" s="4">
        <v>81</v>
      </c>
      <c r="V17" s="4">
        <v>0</v>
      </c>
      <c r="W17" s="4">
        <v>0</v>
      </c>
      <c r="X17" s="4" t="s">
        <v>42</v>
      </c>
      <c r="Y17" s="4" t="s">
        <v>42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44733</v>
      </c>
      <c r="G18" s="6">
        <v>44734</v>
      </c>
      <c r="H18" s="4">
        <v>1</v>
      </c>
      <c r="I18" s="4">
        <v>1</v>
      </c>
      <c r="J18" s="4">
        <v>1</v>
      </c>
      <c r="K18" s="4" t="s">
        <v>30</v>
      </c>
      <c r="L18" s="4">
        <v>61</v>
      </c>
      <c r="M18" s="4">
        <v>61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44733</v>
      </c>
      <c r="S18" s="6">
        <v>44737</v>
      </c>
      <c r="T18" s="4" t="s">
        <v>34</v>
      </c>
      <c r="U18" s="4">
        <v>61</v>
      </c>
      <c r="V18" s="4">
        <v>0</v>
      </c>
      <c r="W18" s="4">
        <v>0</v>
      </c>
      <c r="X18" s="4" t="s">
        <v>112</v>
      </c>
      <c r="Y18" s="4" t="s">
        <v>42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44733</v>
      </c>
      <c r="G19" s="6">
        <v>44735</v>
      </c>
      <c r="H19" s="4">
        <v>1</v>
      </c>
      <c r="I19" s="4">
        <v>2</v>
      </c>
      <c r="J19" s="4">
        <v>2</v>
      </c>
      <c r="K19" s="4" t="s">
        <v>30</v>
      </c>
      <c r="L19" s="4">
        <v>16</v>
      </c>
      <c r="M19" s="4">
        <v>16</v>
      </c>
      <c r="N19" s="4" t="s">
        <v>116</v>
      </c>
      <c r="O19" s="4" t="s">
        <v>117</v>
      </c>
      <c r="P19" s="4" t="s">
        <v>33</v>
      </c>
      <c r="Q19" s="4">
        <v>0</v>
      </c>
      <c r="R19" s="7">
        <v>44625</v>
      </c>
      <c r="S19" s="6">
        <v>44738</v>
      </c>
      <c r="T19" s="4" t="s">
        <v>34</v>
      </c>
      <c r="U19" s="4">
        <v>16</v>
      </c>
      <c r="V19" s="4">
        <v>0</v>
      </c>
      <c r="W19" s="4">
        <v>0</v>
      </c>
      <c r="X19" s="4" t="s">
        <v>118</v>
      </c>
      <c r="Y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44732</v>
      </c>
      <c r="G20" s="6">
        <v>44735</v>
      </c>
      <c r="H20" s="4">
        <v>1</v>
      </c>
      <c r="I20" s="4">
        <v>3</v>
      </c>
      <c r="J20" s="4">
        <v>3</v>
      </c>
      <c r="K20" s="4" t="s">
        <v>30</v>
      </c>
      <c r="L20" s="4">
        <v>483</v>
      </c>
      <c r="M20" s="4">
        <v>483</v>
      </c>
      <c r="N20" s="4" t="s">
        <v>123</v>
      </c>
      <c r="O20" s="4" t="s">
        <v>117</v>
      </c>
      <c r="P20" s="4" t="s">
        <v>33</v>
      </c>
      <c r="Q20" s="4">
        <v>0</v>
      </c>
      <c r="R20" s="7">
        <v>44631</v>
      </c>
      <c r="S20" s="6">
        <v>44738</v>
      </c>
      <c r="T20" s="4" t="s">
        <v>34</v>
      </c>
      <c r="U20" s="4">
        <v>483</v>
      </c>
      <c r="V20" s="4">
        <v>0</v>
      </c>
      <c r="W20" s="4">
        <v>0</v>
      </c>
      <c r="X20" s="4" t="s">
        <v>124</v>
      </c>
      <c r="Y20" s="4" t="s">
        <v>125</v>
      </c>
    </row>
    <row r="21" s="4" customFormat="1" spans="1:25">
      <c r="A21" s="4" t="s">
        <v>120</v>
      </c>
      <c r="B21" s="4" t="s">
        <v>26</v>
      </c>
      <c r="C21" s="4" t="s">
        <v>126</v>
      </c>
      <c r="D21" s="4" t="s">
        <v>121</v>
      </c>
      <c r="E21" s="4" t="s">
        <v>122</v>
      </c>
      <c r="F21" s="6">
        <v>44732</v>
      </c>
      <c r="G21" s="6">
        <v>44735</v>
      </c>
      <c r="H21" s="4">
        <v>1</v>
      </c>
      <c r="I21" s="4">
        <v>3</v>
      </c>
      <c r="J21" s="4">
        <v>3</v>
      </c>
      <c r="K21" s="4" t="s">
        <v>30</v>
      </c>
      <c r="L21" s="4">
        <v>-483</v>
      </c>
      <c r="M21" s="4">
        <v>-483</v>
      </c>
      <c r="N21" s="4" t="s">
        <v>123</v>
      </c>
      <c r="O21" s="4" t="s">
        <v>117</v>
      </c>
      <c r="P21" s="4" t="s">
        <v>33</v>
      </c>
      <c r="Q21" s="4">
        <v>0</v>
      </c>
      <c r="R21" s="7">
        <v>44631</v>
      </c>
      <c r="S21" s="6">
        <v>44738</v>
      </c>
      <c r="T21" s="4" t="s">
        <v>34</v>
      </c>
      <c r="U21" s="4">
        <v>-483</v>
      </c>
      <c r="V21" s="4">
        <v>0</v>
      </c>
      <c r="W21" s="4">
        <v>0</v>
      </c>
      <c r="X21" s="4" t="s">
        <v>124</v>
      </c>
      <c r="Y21" s="4" t="s">
        <v>125</v>
      </c>
    </row>
    <row r="22" s="4" customFormat="1" spans="1:25">
      <c r="A22" s="4" t="s">
        <v>120</v>
      </c>
      <c r="B22" s="4" t="s">
        <v>26</v>
      </c>
      <c r="C22" s="4" t="s">
        <v>127</v>
      </c>
      <c r="D22" s="4" t="s">
        <v>121</v>
      </c>
      <c r="E22" s="4" t="s">
        <v>122</v>
      </c>
      <c r="F22" s="6">
        <v>44732</v>
      </c>
      <c r="G22" s="6">
        <v>44735</v>
      </c>
      <c r="H22" s="4">
        <v>1</v>
      </c>
      <c r="I22" s="4">
        <v>3</v>
      </c>
      <c r="J22" s="4">
        <v>3</v>
      </c>
      <c r="K22" s="4" t="s">
        <v>30</v>
      </c>
      <c r="L22" s="4">
        <v>0</v>
      </c>
      <c r="M22" s="4">
        <v>0</v>
      </c>
      <c r="N22" s="4" t="s">
        <v>123</v>
      </c>
      <c r="O22" s="4" t="s">
        <v>117</v>
      </c>
      <c r="P22" s="4" t="s">
        <v>33</v>
      </c>
      <c r="Q22" s="4">
        <v>0</v>
      </c>
      <c r="R22" s="7">
        <v>44631</v>
      </c>
      <c r="S22" s="6">
        <v>44738</v>
      </c>
      <c r="T22" s="4" t="s">
        <v>34</v>
      </c>
      <c r="U22" s="4">
        <v>0</v>
      </c>
      <c r="V22" s="4">
        <v>0</v>
      </c>
      <c r="W22" s="4">
        <v>0</v>
      </c>
      <c r="X22" s="4" t="s">
        <v>124</v>
      </c>
      <c r="Y22" s="4" t="s">
        <v>125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44734</v>
      </c>
      <c r="G23" s="6">
        <v>44735</v>
      </c>
      <c r="H23" s="4">
        <v>1</v>
      </c>
      <c r="I23" s="4">
        <v>1</v>
      </c>
      <c r="J23" s="4">
        <v>1</v>
      </c>
      <c r="K23" s="4" t="s">
        <v>30</v>
      </c>
      <c r="L23" s="4">
        <v>119</v>
      </c>
      <c r="M23" s="4">
        <v>119</v>
      </c>
      <c r="N23" s="4" t="s">
        <v>131</v>
      </c>
      <c r="O23" s="4" t="s">
        <v>117</v>
      </c>
      <c r="P23" s="4" t="s">
        <v>33</v>
      </c>
      <c r="Q23" s="4">
        <v>0</v>
      </c>
      <c r="R23" s="7">
        <v>44698</v>
      </c>
      <c r="S23" s="6">
        <v>44738</v>
      </c>
      <c r="T23" s="4" t="s">
        <v>34</v>
      </c>
      <c r="U23" s="4">
        <v>119</v>
      </c>
      <c r="V23" s="4">
        <v>0</v>
      </c>
      <c r="W23" s="4">
        <v>0</v>
      </c>
      <c r="X23" s="4" t="s">
        <v>42</v>
      </c>
      <c r="Y23" s="4" t="s">
        <v>132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134</v>
      </c>
      <c r="E24" s="4" t="s">
        <v>135</v>
      </c>
      <c r="F24" s="6">
        <v>44732</v>
      </c>
      <c r="G24" s="6">
        <v>44735</v>
      </c>
      <c r="H24" s="4">
        <v>1</v>
      </c>
      <c r="I24" s="4">
        <v>3</v>
      </c>
      <c r="J24" s="4">
        <v>3</v>
      </c>
      <c r="K24" s="4" t="s">
        <v>30</v>
      </c>
      <c r="L24" s="4">
        <v>768</v>
      </c>
      <c r="M24" s="4">
        <v>768</v>
      </c>
      <c r="N24" s="4" t="s">
        <v>136</v>
      </c>
      <c r="O24" s="4" t="s">
        <v>117</v>
      </c>
      <c r="P24" s="4" t="s">
        <v>33</v>
      </c>
      <c r="Q24" s="4">
        <v>0</v>
      </c>
      <c r="R24" s="7">
        <v>44715</v>
      </c>
      <c r="S24" s="6">
        <v>44738</v>
      </c>
      <c r="T24" s="4" t="s">
        <v>34</v>
      </c>
      <c r="U24" s="4">
        <v>768</v>
      </c>
      <c r="V24" s="4">
        <v>0</v>
      </c>
      <c r="W24" s="4">
        <v>0</v>
      </c>
      <c r="X24" s="4" t="s">
        <v>42</v>
      </c>
      <c r="Y24" s="4" t="s">
        <v>137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140</v>
      </c>
      <c r="F25" s="6">
        <v>44734</v>
      </c>
      <c r="G25" s="6">
        <v>44735</v>
      </c>
      <c r="H25" s="4">
        <v>1</v>
      </c>
      <c r="I25" s="4">
        <v>1</v>
      </c>
      <c r="J25" s="4">
        <v>1</v>
      </c>
      <c r="K25" s="4" t="s">
        <v>30</v>
      </c>
      <c r="L25" s="4">
        <v>191</v>
      </c>
      <c r="M25" s="4">
        <v>191</v>
      </c>
      <c r="N25" s="4" t="s">
        <v>141</v>
      </c>
      <c r="O25" s="4" t="s">
        <v>117</v>
      </c>
      <c r="P25" s="4" t="s">
        <v>33</v>
      </c>
      <c r="Q25" s="4">
        <v>0</v>
      </c>
      <c r="R25" s="7">
        <v>44725</v>
      </c>
      <c r="S25" s="6">
        <v>44738</v>
      </c>
      <c r="T25" s="4" t="s">
        <v>34</v>
      </c>
      <c r="U25" s="4">
        <v>191</v>
      </c>
      <c r="V25" s="4">
        <v>0</v>
      </c>
      <c r="W25" s="4">
        <v>0</v>
      </c>
      <c r="X25" s="4" t="s">
        <v>142</v>
      </c>
      <c r="Y25" s="4" t="s">
        <v>143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44733</v>
      </c>
      <c r="G26" s="6">
        <v>44735</v>
      </c>
      <c r="H26" s="4">
        <v>1</v>
      </c>
      <c r="I26" s="4">
        <v>2</v>
      </c>
      <c r="J26" s="4">
        <v>2</v>
      </c>
      <c r="K26" s="4" t="s">
        <v>30</v>
      </c>
      <c r="L26" s="4">
        <v>116</v>
      </c>
      <c r="M26" s="4">
        <v>116</v>
      </c>
      <c r="N26" s="4" t="s">
        <v>147</v>
      </c>
      <c r="O26" s="4" t="s">
        <v>117</v>
      </c>
      <c r="P26" s="4" t="s">
        <v>33</v>
      </c>
      <c r="Q26" s="4">
        <v>0</v>
      </c>
      <c r="R26" s="7">
        <v>44725</v>
      </c>
      <c r="S26" s="6">
        <v>44738</v>
      </c>
      <c r="T26" s="4" t="s">
        <v>34</v>
      </c>
      <c r="U26" s="4">
        <v>116</v>
      </c>
      <c r="V26" s="4">
        <v>0</v>
      </c>
      <c r="W26" s="4">
        <v>0</v>
      </c>
      <c r="X26" s="4" t="s">
        <v>42</v>
      </c>
      <c r="Y26" s="4" t="s">
        <v>148</v>
      </c>
    </row>
    <row r="27" s="4" customFormat="1" spans="1:25">
      <c r="A27" s="4" t="s">
        <v>149</v>
      </c>
      <c r="B27" s="4" t="s">
        <v>26</v>
      </c>
      <c r="C27" s="4" t="s">
        <v>27</v>
      </c>
      <c r="D27" s="4" t="s">
        <v>150</v>
      </c>
      <c r="E27" s="4" t="s">
        <v>151</v>
      </c>
      <c r="F27" s="6">
        <v>44733</v>
      </c>
      <c r="G27" s="6">
        <v>44735</v>
      </c>
      <c r="H27" s="4">
        <v>1</v>
      </c>
      <c r="I27" s="4">
        <v>2</v>
      </c>
      <c r="J27" s="4">
        <v>2</v>
      </c>
      <c r="K27" s="4" t="s">
        <v>30</v>
      </c>
      <c r="L27" s="4">
        <v>510</v>
      </c>
      <c r="M27" s="4">
        <v>510</v>
      </c>
      <c r="N27" s="4" t="s">
        <v>152</v>
      </c>
      <c r="O27" s="4" t="s">
        <v>117</v>
      </c>
      <c r="P27" s="4" t="s">
        <v>33</v>
      </c>
      <c r="Q27" s="4">
        <v>0</v>
      </c>
      <c r="R27" s="7">
        <v>44726</v>
      </c>
      <c r="S27" s="6">
        <v>44738</v>
      </c>
      <c r="T27" s="4" t="s">
        <v>34</v>
      </c>
      <c r="U27" s="4">
        <v>510</v>
      </c>
      <c r="V27" s="4">
        <v>0</v>
      </c>
      <c r="W27" s="4">
        <v>0</v>
      </c>
      <c r="X27" s="4" t="s">
        <v>42</v>
      </c>
      <c r="Y27" s="4" t="s">
        <v>42</v>
      </c>
    </row>
    <row r="28" s="4" customFormat="1" spans="1:25">
      <c r="A28" s="4" t="s">
        <v>149</v>
      </c>
      <c r="B28" s="4" t="s">
        <v>26</v>
      </c>
      <c r="C28" s="4" t="s">
        <v>126</v>
      </c>
      <c r="D28" s="4" t="s">
        <v>150</v>
      </c>
      <c r="E28" s="4" t="s">
        <v>151</v>
      </c>
      <c r="F28" s="6">
        <v>44733</v>
      </c>
      <c r="G28" s="6">
        <v>44735</v>
      </c>
      <c r="H28" s="4">
        <v>1</v>
      </c>
      <c r="I28" s="4">
        <v>2</v>
      </c>
      <c r="J28" s="4">
        <v>2</v>
      </c>
      <c r="K28" s="4" t="s">
        <v>30</v>
      </c>
      <c r="L28" s="4">
        <v>-510</v>
      </c>
      <c r="M28" s="4">
        <v>-510</v>
      </c>
      <c r="N28" s="4" t="s">
        <v>152</v>
      </c>
      <c r="O28" s="4" t="s">
        <v>117</v>
      </c>
      <c r="P28" s="4" t="s">
        <v>33</v>
      </c>
      <c r="Q28" s="4">
        <v>0</v>
      </c>
      <c r="R28" s="7">
        <v>44726</v>
      </c>
      <c r="S28" s="6">
        <v>44738</v>
      </c>
      <c r="T28" s="4" t="s">
        <v>34</v>
      </c>
      <c r="U28" s="4">
        <v>-510</v>
      </c>
      <c r="V28" s="4">
        <v>0</v>
      </c>
      <c r="W28" s="4">
        <v>0</v>
      </c>
      <c r="X28" s="4" t="s">
        <v>42</v>
      </c>
      <c r="Y28" s="4" t="s">
        <v>42</v>
      </c>
    </row>
    <row r="29" s="4" customFormat="1" spans="1:25">
      <c r="A29" s="4" t="s">
        <v>153</v>
      </c>
      <c r="B29" s="4" t="s">
        <v>26</v>
      </c>
      <c r="C29" s="4" t="s">
        <v>27</v>
      </c>
      <c r="D29" s="4" t="s">
        <v>154</v>
      </c>
      <c r="E29" s="4" t="s">
        <v>155</v>
      </c>
      <c r="F29" s="6">
        <v>44732</v>
      </c>
      <c r="G29" s="6">
        <v>44735</v>
      </c>
      <c r="H29" s="4">
        <v>1</v>
      </c>
      <c r="I29" s="4">
        <v>3</v>
      </c>
      <c r="J29" s="4">
        <v>3</v>
      </c>
      <c r="K29" s="4" t="s">
        <v>30</v>
      </c>
      <c r="L29" s="4">
        <v>270</v>
      </c>
      <c r="M29" s="4">
        <v>270</v>
      </c>
      <c r="N29" s="4" t="s">
        <v>156</v>
      </c>
      <c r="O29" s="4" t="s">
        <v>117</v>
      </c>
      <c r="P29" s="4" t="s">
        <v>33</v>
      </c>
      <c r="Q29" s="4">
        <v>0</v>
      </c>
      <c r="R29" s="7">
        <v>44730</v>
      </c>
      <c r="S29" s="6">
        <v>44738</v>
      </c>
      <c r="T29" s="4" t="s">
        <v>34</v>
      </c>
      <c r="U29" s="4">
        <v>270</v>
      </c>
      <c r="V29" s="4">
        <v>0</v>
      </c>
      <c r="W29" s="4">
        <v>0</v>
      </c>
      <c r="X29" s="4" t="s">
        <v>157</v>
      </c>
      <c r="Y29" s="4" t="s">
        <v>42</v>
      </c>
    </row>
    <row r="30" s="4" customFormat="1" spans="1:25">
      <c r="A30" s="4" t="s">
        <v>158</v>
      </c>
      <c r="B30" s="4" t="s">
        <v>26</v>
      </c>
      <c r="C30" s="4" t="s">
        <v>27</v>
      </c>
      <c r="D30" s="4" t="s">
        <v>159</v>
      </c>
      <c r="E30" s="4" t="s">
        <v>160</v>
      </c>
      <c r="F30" s="6">
        <v>44733</v>
      </c>
      <c r="G30" s="6">
        <v>44735</v>
      </c>
      <c r="H30" s="4">
        <v>1</v>
      </c>
      <c r="I30" s="4">
        <v>2</v>
      </c>
      <c r="J30" s="4">
        <v>2</v>
      </c>
      <c r="K30" s="4" t="s">
        <v>30</v>
      </c>
      <c r="L30" s="4">
        <v>71</v>
      </c>
      <c r="M30" s="4">
        <v>71</v>
      </c>
      <c r="N30" s="4" t="s">
        <v>161</v>
      </c>
      <c r="O30" s="4" t="s">
        <v>117</v>
      </c>
      <c r="P30" s="4" t="s">
        <v>33</v>
      </c>
      <c r="Q30" s="4">
        <v>0</v>
      </c>
      <c r="R30" s="7">
        <v>44732</v>
      </c>
      <c r="S30" s="6">
        <v>44738</v>
      </c>
      <c r="T30" s="4" t="s">
        <v>34</v>
      </c>
      <c r="U30" s="4">
        <v>71</v>
      </c>
      <c r="V30" s="4">
        <v>0</v>
      </c>
      <c r="W30" s="4">
        <v>0</v>
      </c>
      <c r="X30" s="4" t="s">
        <v>42</v>
      </c>
      <c r="Y30" s="4" t="s">
        <v>42</v>
      </c>
    </row>
    <row r="31" s="4" customFormat="1" spans="1:25">
      <c r="A31" s="4" t="s">
        <v>162</v>
      </c>
      <c r="B31" s="4" t="s">
        <v>26</v>
      </c>
      <c r="C31" s="4" t="s">
        <v>27</v>
      </c>
      <c r="D31" s="4" t="s">
        <v>163</v>
      </c>
      <c r="E31" s="4" t="s">
        <v>93</v>
      </c>
      <c r="F31" s="6">
        <v>44734</v>
      </c>
      <c r="G31" s="6">
        <v>44735</v>
      </c>
      <c r="H31" s="4">
        <v>1</v>
      </c>
      <c r="I31" s="4">
        <v>1</v>
      </c>
      <c r="J31" s="4">
        <v>1</v>
      </c>
      <c r="K31" s="4" t="s">
        <v>30</v>
      </c>
      <c r="L31" s="4">
        <v>55</v>
      </c>
      <c r="M31" s="4">
        <v>55</v>
      </c>
      <c r="N31" s="4" t="s">
        <v>164</v>
      </c>
      <c r="O31" s="4" t="s">
        <v>117</v>
      </c>
      <c r="P31" s="4" t="s">
        <v>33</v>
      </c>
      <c r="Q31" s="4">
        <v>0</v>
      </c>
      <c r="R31" s="7">
        <v>44733</v>
      </c>
      <c r="S31" s="6">
        <v>44738</v>
      </c>
      <c r="T31" s="4" t="s">
        <v>34</v>
      </c>
      <c r="U31" s="4">
        <v>55</v>
      </c>
      <c r="V31" s="4">
        <v>0</v>
      </c>
      <c r="W31" s="4">
        <v>0</v>
      </c>
      <c r="X31" s="4" t="s">
        <v>42</v>
      </c>
      <c r="Y31" s="4" t="s">
        <v>165</v>
      </c>
    </row>
    <row r="32" s="4" customFormat="1" spans="1:25">
      <c r="A32" s="4" t="s">
        <v>166</v>
      </c>
      <c r="B32" s="4" t="s">
        <v>26</v>
      </c>
      <c r="C32" s="4" t="s">
        <v>27</v>
      </c>
      <c r="D32" s="4" t="s">
        <v>167</v>
      </c>
      <c r="E32" s="4" t="s">
        <v>168</v>
      </c>
      <c r="F32" s="6">
        <v>44734</v>
      </c>
      <c r="G32" s="6">
        <v>44735</v>
      </c>
      <c r="H32" s="4">
        <v>1</v>
      </c>
      <c r="I32" s="4">
        <v>1</v>
      </c>
      <c r="J32" s="4">
        <v>1</v>
      </c>
      <c r="K32" s="4" t="s">
        <v>30</v>
      </c>
      <c r="L32" s="4">
        <v>147</v>
      </c>
      <c r="M32" s="4">
        <v>147</v>
      </c>
      <c r="N32" s="4" t="s">
        <v>169</v>
      </c>
      <c r="O32" s="4" t="s">
        <v>117</v>
      </c>
      <c r="P32" s="4" t="s">
        <v>33</v>
      </c>
      <c r="Q32" s="4">
        <v>0</v>
      </c>
      <c r="R32" s="7">
        <v>44734</v>
      </c>
      <c r="S32" s="6">
        <v>44738</v>
      </c>
      <c r="T32" s="4" t="s">
        <v>34</v>
      </c>
      <c r="U32" s="4">
        <v>147</v>
      </c>
      <c r="V32" s="4">
        <v>0</v>
      </c>
      <c r="W32" s="4">
        <v>0</v>
      </c>
      <c r="X32" s="4" t="s">
        <v>42</v>
      </c>
      <c r="Y32" s="4" t="s">
        <v>170</v>
      </c>
    </row>
    <row r="33" s="4" customFormat="1" spans="1:25">
      <c r="A33" s="4" t="s">
        <v>171</v>
      </c>
      <c r="B33" s="4" t="s">
        <v>26</v>
      </c>
      <c r="C33" s="4" t="s">
        <v>27</v>
      </c>
      <c r="D33" s="4" t="s">
        <v>172</v>
      </c>
      <c r="E33" s="4" t="s">
        <v>173</v>
      </c>
      <c r="F33" s="6">
        <v>44734</v>
      </c>
      <c r="G33" s="6">
        <v>44735</v>
      </c>
      <c r="H33" s="4">
        <v>1</v>
      </c>
      <c r="I33" s="4">
        <v>1</v>
      </c>
      <c r="J33" s="4">
        <v>1</v>
      </c>
      <c r="K33" s="4" t="s">
        <v>30</v>
      </c>
      <c r="L33" s="4">
        <v>61</v>
      </c>
      <c r="M33" s="4">
        <v>61</v>
      </c>
      <c r="N33" s="4" t="s">
        <v>174</v>
      </c>
      <c r="O33" s="4" t="s">
        <v>117</v>
      </c>
      <c r="P33" s="4" t="s">
        <v>33</v>
      </c>
      <c r="Q33" s="4">
        <v>0</v>
      </c>
      <c r="R33" s="7">
        <v>44734</v>
      </c>
      <c r="S33" s="6">
        <v>44738</v>
      </c>
      <c r="T33" s="4" t="s">
        <v>34</v>
      </c>
      <c r="U33" s="4">
        <v>61</v>
      </c>
      <c r="V33" s="4">
        <v>0</v>
      </c>
      <c r="W33" s="4">
        <v>0</v>
      </c>
      <c r="X33" s="4" t="s">
        <v>42</v>
      </c>
      <c r="Y33" s="4" t="s">
        <v>175</v>
      </c>
    </row>
    <row r="34" s="4" customFormat="1" spans="1:25">
      <c r="A34" s="4" t="s">
        <v>176</v>
      </c>
      <c r="B34" s="4" t="s">
        <v>26</v>
      </c>
      <c r="C34" s="4" t="s">
        <v>27</v>
      </c>
      <c r="D34" s="4" t="s">
        <v>177</v>
      </c>
      <c r="E34" s="4" t="s">
        <v>178</v>
      </c>
      <c r="F34" s="6">
        <v>44734</v>
      </c>
      <c r="G34" s="6">
        <v>44735</v>
      </c>
      <c r="H34" s="4">
        <v>1</v>
      </c>
      <c r="I34" s="4">
        <v>1</v>
      </c>
      <c r="J34" s="4">
        <v>1</v>
      </c>
      <c r="K34" s="4" t="s">
        <v>30</v>
      </c>
      <c r="L34" s="4">
        <v>13</v>
      </c>
      <c r="M34" s="4">
        <v>13</v>
      </c>
      <c r="N34" s="4" t="s">
        <v>179</v>
      </c>
      <c r="O34" s="4" t="s">
        <v>117</v>
      </c>
      <c r="P34" s="4" t="s">
        <v>33</v>
      </c>
      <c r="Q34" s="4">
        <v>0</v>
      </c>
      <c r="R34" s="7">
        <v>44734</v>
      </c>
      <c r="S34" s="6">
        <v>44738</v>
      </c>
      <c r="T34" s="4" t="s">
        <v>34</v>
      </c>
      <c r="U34" s="4">
        <v>13</v>
      </c>
      <c r="V34" s="4">
        <v>0</v>
      </c>
      <c r="W34" s="4">
        <v>0</v>
      </c>
      <c r="X34" s="4" t="s">
        <v>42</v>
      </c>
      <c r="Y34" s="4" t="s">
        <v>42</v>
      </c>
    </row>
    <row r="35" s="4" customFormat="1" spans="1:25">
      <c r="A35" s="4" t="s">
        <v>180</v>
      </c>
      <c r="B35" s="4" t="s">
        <v>26</v>
      </c>
      <c r="C35" s="4" t="s">
        <v>27</v>
      </c>
      <c r="D35" s="4" t="s">
        <v>181</v>
      </c>
      <c r="E35" s="4" t="s">
        <v>182</v>
      </c>
      <c r="F35" s="6">
        <v>44734</v>
      </c>
      <c r="G35" s="6">
        <v>44735</v>
      </c>
      <c r="H35" s="4">
        <v>1</v>
      </c>
      <c r="I35" s="4">
        <v>1</v>
      </c>
      <c r="J35" s="4">
        <v>1</v>
      </c>
      <c r="K35" s="4" t="s">
        <v>30</v>
      </c>
      <c r="L35" s="4">
        <v>14</v>
      </c>
      <c r="M35" s="4">
        <v>14</v>
      </c>
      <c r="N35" s="4" t="s">
        <v>183</v>
      </c>
      <c r="O35" s="4" t="s">
        <v>117</v>
      </c>
      <c r="P35" s="4" t="s">
        <v>33</v>
      </c>
      <c r="Q35" s="4">
        <v>0</v>
      </c>
      <c r="R35" s="7">
        <v>44734</v>
      </c>
      <c r="S35" s="6">
        <v>44738</v>
      </c>
      <c r="T35" s="4" t="s">
        <v>34</v>
      </c>
      <c r="U35" s="4">
        <v>14</v>
      </c>
      <c r="V35" s="4">
        <v>0</v>
      </c>
      <c r="W35" s="4">
        <v>118</v>
      </c>
      <c r="X35" s="4" t="s">
        <v>42</v>
      </c>
      <c r="Y35" s="4" t="s">
        <v>42</v>
      </c>
    </row>
    <row r="36" s="4" customFormat="1" spans="1:25">
      <c r="A36" s="4" t="s">
        <v>184</v>
      </c>
      <c r="B36" s="4" t="s">
        <v>26</v>
      </c>
      <c r="C36" s="4" t="s">
        <v>27</v>
      </c>
      <c r="D36" s="4" t="s">
        <v>185</v>
      </c>
      <c r="E36" s="4" t="s">
        <v>50</v>
      </c>
      <c r="F36" s="6">
        <v>44734</v>
      </c>
      <c r="G36" s="6">
        <v>44735</v>
      </c>
      <c r="H36" s="4">
        <v>1</v>
      </c>
      <c r="I36" s="4">
        <v>1</v>
      </c>
      <c r="J36" s="4">
        <v>1</v>
      </c>
      <c r="K36" s="4" t="s">
        <v>30</v>
      </c>
      <c r="L36" s="4">
        <v>21</v>
      </c>
      <c r="M36" s="4">
        <v>21</v>
      </c>
      <c r="N36" s="4" t="s">
        <v>186</v>
      </c>
      <c r="O36" s="4" t="s">
        <v>117</v>
      </c>
      <c r="P36" s="4" t="s">
        <v>33</v>
      </c>
      <c r="Q36" s="4">
        <v>0</v>
      </c>
      <c r="R36" s="7">
        <v>44734</v>
      </c>
      <c r="S36" s="6">
        <v>44738</v>
      </c>
      <c r="T36" s="4" t="s">
        <v>34</v>
      </c>
      <c r="U36" s="4">
        <v>21</v>
      </c>
      <c r="V36" s="4">
        <v>0</v>
      </c>
      <c r="W36" s="4">
        <v>0</v>
      </c>
      <c r="X36" s="4" t="s">
        <v>42</v>
      </c>
      <c r="Y36" s="4" t="s">
        <v>42</v>
      </c>
    </row>
    <row r="37" s="4" customFormat="1" spans="1:25">
      <c r="A37" s="4" t="s">
        <v>187</v>
      </c>
      <c r="B37" s="4" t="s">
        <v>26</v>
      </c>
      <c r="C37" s="4" t="s">
        <v>27</v>
      </c>
      <c r="D37" s="4" t="s">
        <v>188</v>
      </c>
      <c r="E37" s="4" t="s">
        <v>189</v>
      </c>
      <c r="F37" s="6">
        <v>44734</v>
      </c>
      <c r="G37" s="6">
        <v>44735</v>
      </c>
      <c r="H37" s="4">
        <v>1</v>
      </c>
      <c r="I37" s="4">
        <v>1</v>
      </c>
      <c r="J37" s="4">
        <v>1</v>
      </c>
      <c r="K37" s="4" t="s">
        <v>30</v>
      </c>
      <c r="L37" s="4">
        <v>139</v>
      </c>
      <c r="M37" s="4">
        <v>139</v>
      </c>
      <c r="N37" s="4" t="s">
        <v>190</v>
      </c>
      <c r="O37" s="4" t="s">
        <v>117</v>
      </c>
      <c r="P37" s="4" t="s">
        <v>33</v>
      </c>
      <c r="Q37" s="4">
        <v>0</v>
      </c>
      <c r="R37" s="7">
        <v>44734</v>
      </c>
      <c r="S37" s="6">
        <v>44738</v>
      </c>
      <c r="T37" s="4" t="s">
        <v>34</v>
      </c>
      <c r="U37" s="4">
        <v>139</v>
      </c>
      <c r="V37" s="4">
        <v>0</v>
      </c>
      <c r="W37" s="4">
        <v>0</v>
      </c>
      <c r="X37" s="4" t="s">
        <v>42</v>
      </c>
      <c r="Y37" s="4" t="s">
        <v>191</v>
      </c>
    </row>
    <row r="38" s="4" customFormat="1" spans="1:25">
      <c r="A38" s="4" t="s">
        <v>192</v>
      </c>
      <c r="B38" s="4" t="s">
        <v>26</v>
      </c>
      <c r="C38" s="4" t="s">
        <v>27</v>
      </c>
      <c r="D38" s="4" t="s">
        <v>193</v>
      </c>
      <c r="E38" s="4" t="s">
        <v>194</v>
      </c>
      <c r="F38" s="6">
        <v>44734</v>
      </c>
      <c r="G38" s="6">
        <v>44735</v>
      </c>
      <c r="H38" s="4">
        <v>1</v>
      </c>
      <c r="I38" s="4">
        <v>1</v>
      </c>
      <c r="J38" s="4">
        <v>1</v>
      </c>
      <c r="K38" s="4" t="s">
        <v>30</v>
      </c>
      <c r="L38" s="4">
        <v>191</v>
      </c>
      <c r="M38" s="4">
        <v>191</v>
      </c>
      <c r="N38" s="4" t="s">
        <v>195</v>
      </c>
      <c r="O38" s="4" t="s">
        <v>117</v>
      </c>
      <c r="P38" s="4" t="s">
        <v>33</v>
      </c>
      <c r="Q38" s="4">
        <v>0</v>
      </c>
      <c r="R38" s="7">
        <v>44734</v>
      </c>
      <c r="S38" s="6">
        <v>44738</v>
      </c>
      <c r="T38" s="4" t="s">
        <v>34</v>
      </c>
      <c r="U38" s="4">
        <v>191</v>
      </c>
      <c r="V38" s="4">
        <v>0</v>
      </c>
      <c r="W38" s="4">
        <v>0</v>
      </c>
      <c r="X38" s="4" t="s">
        <v>42</v>
      </c>
      <c r="Y38" s="4" t="s">
        <v>42</v>
      </c>
    </row>
    <row r="39" s="4" customFormat="1" spans="1:25">
      <c r="A39" s="4" t="s">
        <v>196</v>
      </c>
      <c r="B39" s="4" t="s">
        <v>26</v>
      </c>
      <c r="C39" s="4" t="s">
        <v>27</v>
      </c>
      <c r="D39" s="4" t="s">
        <v>197</v>
      </c>
      <c r="E39" s="4" t="s">
        <v>198</v>
      </c>
      <c r="F39" s="6">
        <v>44734</v>
      </c>
      <c r="G39" s="6">
        <v>44736</v>
      </c>
      <c r="H39" s="4">
        <v>1</v>
      </c>
      <c r="I39" s="4">
        <v>2</v>
      </c>
      <c r="J39" s="4">
        <v>2</v>
      </c>
      <c r="K39" s="4" t="s">
        <v>30</v>
      </c>
      <c r="L39" s="4">
        <v>138</v>
      </c>
      <c r="M39" s="4">
        <v>138</v>
      </c>
      <c r="N39" s="4" t="s">
        <v>199</v>
      </c>
      <c r="O39" s="4" t="s">
        <v>200</v>
      </c>
      <c r="P39" s="4" t="s">
        <v>33</v>
      </c>
      <c r="Q39" s="4">
        <v>0</v>
      </c>
      <c r="R39" s="7">
        <v>44629</v>
      </c>
      <c r="S39" s="6">
        <v>44739</v>
      </c>
      <c r="T39" s="4" t="s">
        <v>34</v>
      </c>
      <c r="U39" s="4">
        <v>138</v>
      </c>
      <c r="V39" s="4">
        <v>0</v>
      </c>
      <c r="W39" s="4">
        <v>0</v>
      </c>
      <c r="X39" s="4" t="s">
        <v>201</v>
      </c>
      <c r="Y39" s="4" t="s">
        <v>42</v>
      </c>
    </row>
    <row r="40" s="4" customFormat="1" spans="1:25">
      <c r="A40" s="4" t="s">
        <v>202</v>
      </c>
      <c r="B40" s="4" t="s">
        <v>26</v>
      </c>
      <c r="C40" s="4" t="s">
        <v>27</v>
      </c>
      <c r="D40" s="4" t="s">
        <v>203</v>
      </c>
      <c r="E40" s="4" t="s">
        <v>204</v>
      </c>
      <c r="F40" s="6">
        <v>44734</v>
      </c>
      <c r="G40" s="6">
        <v>44736</v>
      </c>
      <c r="H40" s="4">
        <v>1</v>
      </c>
      <c r="I40" s="4">
        <v>2</v>
      </c>
      <c r="J40" s="4">
        <v>2</v>
      </c>
      <c r="K40" s="4" t="s">
        <v>30</v>
      </c>
      <c r="L40" s="4">
        <v>484</v>
      </c>
      <c r="M40" s="4">
        <v>484</v>
      </c>
      <c r="N40" s="4" t="s">
        <v>205</v>
      </c>
      <c r="O40" s="4" t="s">
        <v>200</v>
      </c>
      <c r="P40" s="4" t="s">
        <v>33</v>
      </c>
      <c r="Q40" s="4">
        <v>0</v>
      </c>
      <c r="R40" s="7">
        <v>44683</v>
      </c>
      <c r="S40" s="6">
        <v>44739</v>
      </c>
      <c r="T40" s="4" t="s">
        <v>34</v>
      </c>
      <c r="U40" s="4">
        <v>484</v>
      </c>
      <c r="V40" s="4">
        <v>0</v>
      </c>
      <c r="W40" s="4">
        <v>0</v>
      </c>
      <c r="X40" s="4" t="s">
        <v>42</v>
      </c>
      <c r="Y40" s="4" t="s">
        <v>206</v>
      </c>
    </row>
    <row r="41" s="4" customFormat="1" spans="1:25">
      <c r="A41" s="4" t="s">
        <v>207</v>
      </c>
      <c r="B41" s="4" t="s">
        <v>26</v>
      </c>
      <c r="C41" s="4" t="s">
        <v>27</v>
      </c>
      <c r="D41" s="4" t="s">
        <v>208</v>
      </c>
      <c r="E41" s="4" t="s">
        <v>209</v>
      </c>
      <c r="F41" s="6">
        <v>44731</v>
      </c>
      <c r="G41" s="6">
        <v>44736</v>
      </c>
      <c r="H41" s="4">
        <v>1</v>
      </c>
      <c r="I41" s="4">
        <v>5</v>
      </c>
      <c r="J41" s="4">
        <v>5</v>
      </c>
      <c r="K41" s="4" t="s">
        <v>30</v>
      </c>
      <c r="L41" s="4">
        <v>415</v>
      </c>
      <c r="M41" s="4">
        <v>415</v>
      </c>
      <c r="N41" s="4" t="s">
        <v>210</v>
      </c>
      <c r="O41" s="4" t="s">
        <v>200</v>
      </c>
      <c r="P41" s="4" t="s">
        <v>33</v>
      </c>
      <c r="Q41" s="4">
        <v>0</v>
      </c>
      <c r="R41" s="7">
        <v>44704</v>
      </c>
      <c r="S41" s="6">
        <v>44739</v>
      </c>
      <c r="T41" s="4" t="s">
        <v>34</v>
      </c>
      <c r="U41" s="4">
        <v>415</v>
      </c>
      <c r="V41" s="4">
        <v>0</v>
      </c>
      <c r="W41" s="4">
        <v>0</v>
      </c>
      <c r="X41" s="4" t="s">
        <v>42</v>
      </c>
      <c r="Y41" s="4" t="s">
        <v>211</v>
      </c>
    </row>
    <row r="42" s="4" customFormat="1" spans="1:25">
      <c r="A42" s="4" t="s">
        <v>212</v>
      </c>
      <c r="B42" s="4" t="s">
        <v>26</v>
      </c>
      <c r="C42" s="4" t="s">
        <v>27</v>
      </c>
      <c r="D42" s="4" t="s">
        <v>213</v>
      </c>
      <c r="E42" s="4" t="s">
        <v>214</v>
      </c>
      <c r="F42" s="6">
        <v>44734</v>
      </c>
      <c r="G42" s="6">
        <v>44736</v>
      </c>
      <c r="H42" s="4">
        <v>1</v>
      </c>
      <c r="I42" s="4">
        <v>2</v>
      </c>
      <c r="J42" s="4">
        <v>2</v>
      </c>
      <c r="K42" s="4" t="s">
        <v>30</v>
      </c>
      <c r="L42" s="4">
        <v>152</v>
      </c>
      <c r="M42" s="4">
        <v>152</v>
      </c>
      <c r="N42" s="4" t="s">
        <v>215</v>
      </c>
      <c r="O42" s="4" t="s">
        <v>200</v>
      </c>
      <c r="P42" s="4" t="s">
        <v>33</v>
      </c>
      <c r="Q42" s="4">
        <v>0</v>
      </c>
      <c r="R42" s="7">
        <v>44713</v>
      </c>
      <c r="S42" s="6">
        <v>44739</v>
      </c>
      <c r="T42" s="4" t="s">
        <v>34</v>
      </c>
      <c r="U42" s="4">
        <v>152</v>
      </c>
      <c r="V42" s="4">
        <v>0</v>
      </c>
      <c r="W42" s="4">
        <v>0</v>
      </c>
      <c r="X42" s="4" t="s">
        <v>216</v>
      </c>
      <c r="Y42" s="4" t="s">
        <v>217</v>
      </c>
    </row>
    <row r="43" s="4" customFormat="1" spans="1:25">
      <c r="A43" s="4" t="s">
        <v>218</v>
      </c>
      <c r="B43" s="4" t="s">
        <v>26</v>
      </c>
      <c r="C43" s="4" t="s">
        <v>27</v>
      </c>
      <c r="D43" s="4" t="s">
        <v>219</v>
      </c>
      <c r="E43" s="4" t="s">
        <v>220</v>
      </c>
      <c r="F43" s="6">
        <v>44735</v>
      </c>
      <c r="G43" s="6">
        <v>44736</v>
      </c>
      <c r="H43" s="4">
        <v>1</v>
      </c>
      <c r="I43" s="4">
        <v>1</v>
      </c>
      <c r="J43" s="4">
        <v>1</v>
      </c>
      <c r="K43" s="4" t="s">
        <v>30</v>
      </c>
      <c r="L43" s="4">
        <v>186</v>
      </c>
      <c r="M43" s="4">
        <v>186</v>
      </c>
      <c r="N43" s="4" t="s">
        <v>221</v>
      </c>
      <c r="O43" s="4" t="s">
        <v>200</v>
      </c>
      <c r="P43" s="4" t="s">
        <v>33</v>
      </c>
      <c r="Q43" s="4">
        <v>0</v>
      </c>
      <c r="R43" s="7">
        <v>44713</v>
      </c>
      <c r="S43" s="6">
        <v>44739</v>
      </c>
      <c r="T43" s="4" t="s">
        <v>34</v>
      </c>
      <c r="U43" s="4">
        <v>186</v>
      </c>
      <c r="V43" s="4">
        <v>0</v>
      </c>
      <c r="W43" s="4">
        <v>0</v>
      </c>
      <c r="X43" s="4" t="s">
        <v>42</v>
      </c>
      <c r="Y43" s="4" t="s">
        <v>42</v>
      </c>
    </row>
    <row r="44" s="4" customFormat="1" spans="1:25">
      <c r="A44" s="4" t="s">
        <v>222</v>
      </c>
      <c r="B44" s="4" t="s">
        <v>26</v>
      </c>
      <c r="C44" s="4" t="s">
        <v>27</v>
      </c>
      <c r="D44" s="4" t="s">
        <v>223</v>
      </c>
      <c r="E44" s="4" t="s">
        <v>224</v>
      </c>
      <c r="F44" s="6">
        <v>44732</v>
      </c>
      <c r="G44" s="6">
        <v>44736</v>
      </c>
      <c r="H44" s="4">
        <v>1</v>
      </c>
      <c r="I44" s="4">
        <v>4</v>
      </c>
      <c r="J44" s="4">
        <v>4</v>
      </c>
      <c r="K44" s="4" t="s">
        <v>30</v>
      </c>
      <c r="L44" s="4">
        <v>468</v>
      </c>
      <c r="M44" s="4">
        <v>468</v>
      </c>
      <c r="N44" s="4" t="s">
        <v>225</v>
      </c>
      <c r="O44" s="4" t="s">
        <v>200</v>
      </c>
      <c r="P44" s="4" t="s">
        <v>33</v>
      </c>
      <c r="Q44" s="4">
        <v>0</v>
      </c>
      <c r="R44" s="7">
        <v>44721</v>
      </c>
      <c r="S44" s="6">
        <v>44739</v>
      </c>
      <c r="T44" s="4" t="s">
        <v>34</v>
      </c>
      <c r="U44" s="4">
        <v>468</v>
      </c>
      <c r="V44" s="4">
        <v>0</v>
      </c>
      <c r="W44" s="4">
        <v>0</v>
      </c>
      <c r="X44" s="4" t="s">
        <v>226</v>
      </c>
      <c r="Y44" s="4" t="s">
        <v>227</v>
      </c>
    </row>
    <row r="45" s="4" customFormat="1" spans="1:25">
      <c r="A45" s="4" t="s">
        <v>228</v>
      </c>
      <c r="B45" s="4" t="s">
        <v>26</v>
      </c>
      <c r="C45" s="4" t="s">
        <v>27</v>
      </c>
      <c r="D45" s="4" t="s">
        <v>229</v>
      </c>
      <c r="E45" s="4" t="s">
        <v>230</v>
      </c>
      <c r="F45" s="6">
        <v>44734</v>
      </c>
      <c r="G45" s="6">
        <v>44736</v>
      </c>
      <c r="H45" s="4">
        <v>1</v>
      </c>
      <c r="I45" s="4">
        <v>2</v>
      </c>
      <c r="J45" s="4">
        <v>2</v>
      </c>
      <c r="K45" s="4" t="s">
        <v>30</v>
      </c>
      <c r="L45" s="4">
        <v>118</v>
      </c>
      <c r="M45" s="4">
        <v>118</v>
      </c>
      <c r="N45" s="4" t="s">
        <v>231</v>
      </c>
      <c r="O45" s="4" t="s">
        <v>200</v>
      </c>
      <c r="P45" s="4" t="s">
        <v>33</v>
      </c>
      <c r="Q45" s="4">
        <v>0</v>
      </c>
      <c r="R45" s="7">
        <v>44728</v>
      </c>
      <c r="S45" s="6">
        <v>44739</v>
      </c>
      <c r="T45" s="4" t="s">
        <v>34</v>
      </c>
      <c r="U45" s="4">
        <v>118</v>
      </c>
      <c r="V45" s="4">
        <v>0</v>
      </c>
      <c r="W45" s="4">
        <v>0</v>
      </c>
      <c r="X45" s="4" t="s">
        <v>232</v>
      </c>
      <c r="Y45" s="4" t="s">
        <v>42</v>
      </c>
    </row>
    <row r="46" s="4" customFormat="1" spans="1:25">
      <c r="A46" s="4" t="s">
        <v>233</v>
      </c>
      <c r="B46" s="4" t="s">
        <v>26</v>
      </c>
      <c r="C46" s="4" t="s">
        <v>27</v>
      </c>
      <c r="D46" s="4" t="s">
        <v>234</v>
      </c>
      <c r="E46" s="4" t="s">
        <v>235</v>
      </c>
      <c r="F46" s="6">
        <v>44735</v>
      </c>
      <c r="G46" s="6">
        <v>44736</v>
      </c>
      <c r="H46" s="4">
        <v>1</v>
      </c>
      <c r="I46" s="4">
        <v>1</v>
      </c>
      <c r="J46" s="4">
        <v>1</v>
      </c>
      <c r="K46" s="4" t="s">
        <v>30</v>
      </c>
      <c r="L46" s="4">
        <v>63</v>
      </c>
      <c r="M46" s="4">
        <v>63</v>
      </c>
      <c r="N46" s="4" t="s">
        <v>236</v>
      </c>
      <c r="O46" s="4" t="s">
        <v>200</v>
      </c>
      <c r="P46" s="4" t="s">
        <v>33</v>
      </c>
      <c r="Q46" s="4">
        <v>0</v>
      </c>
      <c r="R46" s="7">
        <v>44733</v>
      </c>
      <c r="S46" s="6">
        <v>44739</v>
      </c>
      <c r="T46" s="4" t="s">
        <v>34</v>
      </c>
      <c r="U46" s="4">
        <v>63</v>
      </c>
      <c r="V46" s="4">
        <v>0</v>
      </c>
      <c r="W46" s="4">
        <v>0</v>
      </c>
      <c r="X46" s="4" t="s">
        <v>42</v>
      </c>
      <c r="Y46" s="4" t="s">
        <v>84</v>
      </c>
    </row>
    <row r="47" s="4" customFormat="1" spans="1:25">
      <c r="A47" s="4" t="s">
        <v>237</v>
      </c>
      <c r="B47" s="4" t="s">
        <v>26</v>
      </c>
      <c r="C47" s="4" t="s">
        <v>27</v>
      </c>
      <c r="D47" s="4" t="s">
        <v>238</v>
      </c>
      <c r="E47" s="4" t="s">
        <v>239</v>
      </c>
      <c r="F47" s="6">
        <v>44735</v>
      </c>
      <c r="G47" s="6">
        <v>44736</v>
      </c>
      <c r="H47" s="4">
        <v>1</v>
      </c>
      <c r="I47" s="4">
        <v>1</v>
      </c>
      <c r="J47" s="4">
        <v>1</v>
      </c>
      <c r="K47" s="4" t="s">
        <v>30</v>
      </c>
      <c r="L47" s="4">
        <v>140</v>
      </c>
      <c r="M47" s="4">
        <v>140</v>
      </c>
      <c r="N47" s="4" t="s">
        <v>240</v>
      </c>
      <c r="O47" s="4" t="s">
        <v>200</v>
      </c>
      <c r="P47" s="4" t="s">
        <v>33</v>
      </c>
      <c r="Q47" s="4">
        <v>0</v>
      </c>
      <c r="R47" s="7">
        <v>44734</v>
      </c>
      <c r="S47" s="6">
        <v>44739</v>
      </c>
      <c r="T47" s="4" t="s">
        <v>34</v>
      </c>
      <c r="U47" s="4">
        <v>140</v>
      </c>
      <c r="V47" s="4">
        <v>0</v>
      </c>
      <c r="W47" s="4">
        <v>0</v>
      </c>
      <c r="X47" s="4" t="s">
        <v>241</v>
      </c>
      <c r="Y47" s="4" t="s">
        <v>242</v>
      </c>
    </row>
    <row r="48" s="4" customFormat="1" spans="1:25">
      <c r="A48" s="4" t="s">
        <v>243</v>
      </c>
      <c r="B48" s="4" t="s">
        <v>26</v>
      </c>
      <c r="C48" s="4" t="s">
        <v>27</v>
      </c>
      <c r="D48" s="4" t="s">
        <v>244</v>
      </c>
      <c r="E48" s="4" t="s">
        <v>245</v>
      </c>
      <c r="F48" s="6">
        <v>44734</v>
      </c>
      <c r="G48" s="6">
        <v>44736</v>
      </c>
      <c r="H48" s="4">
        <v>1</v>
      </c>
      <c r="I48" s="4">
        <v>2</v>
      </c>
      <c r="J48" s="4">
        <v>2</v>
      </c>
      <c r="K48" s="4" t="s">
        <v>30</v>
      </c>
      <c r="L48" s="4">
        <v>316</v>
      </c>
      <c r="M48" s="4">
        <v>316</v>
      </c>
      <c r="N48" s="4" t="s">
        <v>246</v>
      </c>
      <c r="O48" s="4" t="s">
        <v>200</v>
      </c>
      <c r="P48" s="4" t="s">
        <v>33</v>
      </c>
      <c r="Q48" s="4">
        <v>0</v>
      </c>
      <c r="R48" s="7">
        <v>44734</v>
      </c>
      <c r="S48" s="6">
        <v>44739</v>
      </c>
      <c r="T48" s="4" t="s">
        <v>34</v>
      </c>
      <c r="U48" s="4">
        <v>316</v>
      </c>
      <c r="V48" s="4">
        <v>0</v>
      </c>
      <c r="W48" s="4">
        <v>0</v>
      </c>
      <c r="X48" s="4" t="s">
        <v>42</v>
      </c>
      <c r="Y48" s="4" t="s">
        <v>247</v>
      </c>
    </row>
    <row r="49" s="4" customFormat="1" spans="1:25">
      <c r="A49" s="4" t="s">
        <v>248</v>
      </c>
      <c r="B49" s="4" t="s">
        <v>26</v>
      </c>
      <c r="C49" s="4" t="s">
        <v>27</v>
      </c>
      <c r="D49" s="4" t="s">
        <v>249</v>
      </c>
      <c r="E49" s="4" t="s">
        <v>250</v>
      </c>
      <c r="F49" s="6">
        <v>44735</v>
      </c>
      <c r="G49" s="6">
        <v>44736</v>
      </c>
      <c r="H49" s="4">
        <v>1</v>
      </c>
      <c r="I49" s="4">
        <v>1</v>
      </c>
      <c r="J49" s="4">
        <v>1</v>
      </c>
      <c r="K49" s="4" t="s">
        <v>30</v>
      </c>
      <c r="L49" s="4">
        <v>443</v>
      </c>
      <c r="M49" s="4">
        <v>443</v>
      </c>
      <c r="N49" s="4" t="s">
        <v>251</v>
      </c>
      <c r="O49" s="4" t="s">
        <v>200</v>
      </c>
      <c r="P49" s="4" t="s">
        <v>33</v>
      </c>
      <c r="Q49" s="4">
        <v>0</v>
      </c>
      <c r="R49" s="7">
        <v>44734</v>
      </c>
      <c r="S49" s="6">
        <v>44739</v>
      </c>
      <c r="T49" s="4" t="s">
        <v>34</v>
      </c>
      <c r="U49" s="4">
        <v>443</v>
      </c>
      <c r="V49" s="4">
        <v>0</v>
      </c>
      <c r="W49" s="4">
        <v>0</v>
      </c>
      <c r="X49" s="4" t="s">
        <v>42</v>
      </c>
      <c r="Y49" s="4" t="s">
        <v>252</v>
      </c>
    </row>
    <row r="50" s="4" customFormat="1" spans="1:25">
      <c r="A50" s="4" t="s">
        <v>253</v>
      </c>
      <c r="B50" s="4" t="s">
        <v>26</v>
      </c>
      <c r="C50" s="4" t="s">
        <v>27</v>
      </c>
      <c r="D50" s="4" t="s">
        <v>254</v>
      </c>
      <c r="E50" s="4" t="s">
        <v>255</v>
      </c>
      <c r="F50" s="6">
        <v>44735</v>
      </c>
      <c r="G50" s="6">
        <v>44736</v>
      </c>
      <c r="H50" s="4">
        <v>1</v>
      </c>
      <c r="I50" s="4">
        <v>1</v>
      </c>
      <c r="J50" s="4">
        <v>1</v>
      </c>
      <c r="K50" s="4" t="s">
        <v>30</v>
      </c>
      <c r="L50" s="4">
        <v>137</v>
      </c>
      <c r="M50" s="4">
        <v>137</v>
      </c>
      <c r="N50" s="4" t="s">
        <v>256</v>
      </c>
      <c r="O50" s="4" t="s">
        <v>200</v>
      </c>
      <c r="P50" s="4" t="s">
        <v>33</v>
      </c>
      <c r="Q50" s="4">
        <v>0</v>
      </c>
      <c r="R50" s="7">
        <v>44735</v>
      </c>
      <c r="S50" s="6">
        <v>44739</v>
      </c>
      <c r="T50" s="4" t="s">
        <v>34</v>
      </c>
      <c r="U50" s="4">
        <v>137</v>
      </c>
      <c r="V50" s="4">
        <v>0</v>
      </c>
      <c r="W50" s="4">
        <v>0</v>
      </c>
      <c r="X50" s="4" t="s">
        <v>42</v>
      </c>
      <c r="Y50" s="4" t="s">
        <v>257</v>
      </c>
    </row>
    <row r="51" s="4" customFormat="1" spans="1:25">
      <c r="A51" s="4" t="s">
        <v>258</v>
      </c>
      <c r="B51" s="4" t="s">
        <v>26</v>
      </c>
      <c r="C51" s="4" t="s">
        <v>27</v>
      </c>
      <c r="D51" s="4" t="s">
        <v>259</v>
      </c>
      <c r="E51" s="4" t="s">
        <v>260</v>
      </c>
      <c r="F51" s="6">
        <v>44735</v>
      </c>
      <c r="G51" s="6">
        <v>44736</v>
      </c>
      <c r="H51" s="4">
        <v>1</v>
      </c>
      <c r="I51" s="4">
        <v>1</v>
      </c>
      <c r="J51" s="4">
        <v>1</v>
      </c>
      <c r="K51" s="4" t="s">
        <v>30</v>
      </c>
      <c r="L51" s="4">
        <v>25</v>
      </c>
      <c r="M51" s="4">
        <v>25</v>
      </c>
      <c r="N51" s="4" t="s">
        <v>261</v>
      </c>
      <c r="O51" s="4" t="s">
        <v>200</v>
      </c>
      <c r="P51" s="4" t="s">
        <v>33</v>
      </c>
      <c r="Q51" s="4">
        <v>0</v>
      </c>
      <c r="R51" s="7">
        <v>44735</v>
      </c>
      <c r="S51" s="6">
        <v>44739</v>
      </c>
      <c r="T51" s="4" t="s">
        <v>34</v>
      </c>
      <c r="U51" s="4">
        <v>25</v>
      </c>
      <c r="V51" s="4">
        <v>0</v>
      </c>
      <c r="W51" s="4">
        <v>0</v>
      </c>
      <c r="X51" s="4" t="s">
        <v>42</v>
      </c>
      <c r="Y51" s="4" t="s">
        <v>262</v>
      </c>
    </row>
    <row r="52" s="4" customFormat="1" spans="1:25">
      <c r="A52" s="4" t="s">
        <v>263</v>
      </c>
      <c r="B52" s="4" t="s">
        <v>26</v>
      </c>
      <c r="C52" s="4" t="s">
        <v>27</v>
      </c>
      <c r="D52" s="4" t="s">
        <v>264</v>
      </c>
      <c r="E52" s="4" t="s">
        <v>265</v>
      </c>
      <c r="F52" s="6">
        <v>44735</v>
      </c>
      <c r="G52" s="6">
        <v>44736</v>
      </c>
      <c r="H52" s="4">
        <v>1</v>
      </c>
      <c r="I52" s="4">
        <v>1</v>
      </c>
      <c r="J52" s="4">
        <v>1</v>
      </c>
      <c r="K52" s="4" t="s">
        <v>30</v>
      </c>
      <c r="L52" s="4">
        <v>18</v>
      </c>
      <c r="M52" s="4">
        <v>18</v>
      </c>
      <c r="N52" s="4" t="s">
        <v>266</v>
      </c>
      <c r="O52" s="4" t="s">
        <v>200</v>
      </c>
      <c r="P52" s="4" t="s">
        <v>33</v>
      </c>
      <c r="Q52" s="4">
        <v>0</v>
      </c>
      <c r="R52" s="7">
        <v>44735</v>
      </c>
      <c r="S52" s="6">
        <v>44739</v>
      </c>
      <c r="T52" s="4" t="s">
        <v>34</v>
      </c>
      <c r="U52" s="4">
        <v>18</v>
      </c>
      <c r="V52" s="4">
        <v>0</v>
      </c>
      <c r="W52" s="4">
        <v>0</v>
      </c>
      <c r="X52" s="4" t="s">
        <v>42</v>
      </c>
      <c r="Y52" s="4" t="s">
        <v>42</v>
      </c>
    </row>
    <row r="53" s="4" customFormat="1" spans="1:25">
      <c r="A53" s="4" t="s">
        <v>267</v>
      </c>
      <c r="B53" s="4" t="s">
        <v>26</v>
      </c>
      <c r="C53" s="4" t="s">
        <v>27</v>
      </c>
      <c r="D53" s="4" t="s">
        <v>268</v>
      </c>
      <c r="E53" s="4" t="s">
        <v>60</v>
      </c>
      <c r="F53" s="6">
        <v>44735</v>
      </c>
      <c r="G53" s="6">
        <v>44736</v>
      </c>
      <c r="H53" s="4">
        <v>1</v>
      </c>
      <c r="I53" s="4">
        <v>1</v>
      </c>
      <c r="J53" s="4">
        <v>1</v>
      </c>
      <c r="K53" s="4" t="s">
        <v>30</v>
      </c>
      <c r="L53" s="4">
        <v>23</v>
      </c>
      <c r="M53" s="4">
        <v>23</v>
      </c>
      <c r="N53" s="4" t="s">
        <v>269</v>
      </c>
      <c r="O53" s="4" t="s">
        <v>200</v>
      </c>
      <c r="P53" s="4" t="s">
        <v>33</v>
      </c>
      <c r="Q53" s="4">
        <v>0</v>
      </c>
      <c r="R53" s="7">
        <v>44735</v>
      </c>
      <c r="S53" s="6">
        <v>44739</v>
      </c>
      <c r="T53" s="4" t="s">
        <v>34</v>
      </c>
      <c r="U53" s="4">
        <v>23</v>
      </c>
      <c r="V53" s="4">
        <v>0</v>
      </c>
      <c r="W53" s="4">
        <v>0</v>
      </c>
      <c r="X53" s="4" t="s">
        <v>42</v>
      </c>
      <c r="Y53" s="4" t="s">
        <v>42</v>
      </c>
    </row>
    <row r="54" s="4" customFormat="1" spans="1:25">
      <c r="A54" s="4" t="s">
        <v>267</v>
      </c>
      <c r="B54" s="4" t="s">
        <v>26</v>
      </c>
      <c r="C54" s="4" t="s">
        <v>126</v>
      </c>
      <c r="D54" s="4" t="s">
        <v>268</v>
      </c>
      <c r="E54" s="4" t="s">
        <v>60</v>
      </c>
      <c r="F54" s="6">
        <v>44735</v>
      </c>
      <c r="G54" s="6">
        <v>44736</v>
      </c>
      <c r="H54" s="4">
        <v>1</v>
      </c>
      <c r="I54" s="4">
        <v>1</v>
      </c>
      <c r="J54" s="4">
        <v>1</v>
      </c>
      <c r="K54" s="4" t="s">
        <v>30</v>
      </c>
      <c r="L54" s="4">
        <v>-23</v>
      </c>
      <c r="M54" s="4">
        <v>-23</v>
      </c>
      <c r="N54" s="4" t="s">
        <v>269</v>
      </c>
      <c r="O54" s="4" t="s">
        <v>200</v>
      </c>
      <c r="P54" s="4" t="s">
        <v>33</v>
      </c>
      <c r="Q54" s="4">
        <v>0</v>
      </c>
      <c r="R54" s="7">
        <v>44735</v>
      </c>
      <c r="S54" s="6">
        <v>44739</v>
      </c>
      <c r="T54" s="4" t="s">
        <v>34</v>
      </c>
      <c r="U54" s="4">
        <v>-23</v>
      </c>
      <c r="V54" s="4">
        <v>0</v>
      </c>
      <c r="W54" s="4">
        <v>0</v>
      </c>
      <c r="X54" s="4" t="s">
        <v>42</v>
      </c>
      <c r="Y54" s="4" t="s">
        <v>42</v>
      </c>
    </row>
    <row r="55" s="4" customFormat="1" spans="1:25">
      <c r="A55" s="4" t="s">
        <v>270</v>
      </c>
      <c r="B55" s="4" t="s">
        <v>26</v>
      </c>
      <c r="C55" s="4" t="s">
        <v>27</v>
      </c>
      <c r="D55" s="4" t="s">
        <v>271</v>
      </c>
      <c r="E55" s="4" t="s">
        <v>272</v>
      </c>
      <c r="F55" s="6">
        <v>44735</v>
      </c>
      <c r="G55" s="6">
        <v>44736</v>
      </c>
      <c r="H55" s="4">
        <v>1</v>
      </c>
      <c r="I55" s="4">
        <v>1</v>
      </c>
      <c r="J55" s="4">
        <v>1</v>
      </c>
      <c r="K55" s="4" t="s">
        <v>30</v>
      </c>
      <c r="L55" s="4">
        <v>60</v>
      </c>
      <c r="M55" s="4">
        <v>60</v>
      </c>
      <c r="N55" s="4" t="s">
        <v>273</v>
      </c>
      <c r="O55" s="4" t="s">
        <v>200</v>
      </c>
      <c r="P55" s="4" t="s">
        <v>33</v>
      </c>
      <c r="Q55" s="4">
        <v>0</v>
      </c>
      <c r="R55" s="7">
        <v>44735</v>
      </c>
      <c r="S55" s="6">
        <v>44739</v>
      </c>
      <c r="T55" s="4" t="s">
        <v>34</v>
      </c>
      <c r="U55" s="4">
        <v>60</v>
      </c>
      <c r="V55" s="4">
        <v>0</v>
      </c>
      <c r="W55" s="4">
        <v>0</v>
      </c>
      <c r="X55" s="4" t="s">
        <v>42</v>
      </c>
      <c r="Y55" s="4" t="s">
        <v>274</v>
      </c>
    </row>
    <row r="56" s="4" customFormat="1" spans="1:25">
      <c r="A56" s="4" t="s">
        <v>275</v>
      </c>
      <c r="B56" s="4" t="s">
        <v>26</v>
      </c>
      <c r="C56" s="4" t="s">
        <v>27</v>
      </c>
      <c r="D56" s="4" t="s">
        <v>276</v>
      </c>
      <c r="E56" s="4" t="s">
        <v>277</v>
      </c>
      <c r="F56" s="6">
        <v>44735</v>
      </c>
      <c r="G56" s="6">
        <v>44736</v>
      </c>
      <c r="H56" s="4">
        <v>1</v>
      </c>
      <c r="I56" s="4">
        <v>1</v>
      </c>
      <c r="J56" s="4">
        <v>1</v>
      </c>
      <c r="K56" s="4" t="s">
        <v>30</v>
      </c>
      <c r="L56" s="4">
        <v>15</v>
      </c>
      <c r="M56" s="4">
        <v>15</v>
      </c>
      <c r="N56" s="4" t="s">
        <v>278</v>
      </c>
      <c r="O56" s="4" t="s">
        <v>200</v>
      </c>
      <c r="P56" s="4" t="s">
        <v>33</v>
      </c>
      <c r="Q56" s="4">
        <v>0</v>
      </c>
      <c r="R56" s="7">
        <v>44735</v>
      </c>
      <c r="S56" s="6">
        <v>44739</v>
      </c>
      <c r="T56" s="4" t="s">
        <v>34</v>
      </c>
      <c r="U56" s="4">
        <v>15</v>
      </c>
      <c r="V56" s="4">
        <v>0</v>
      </c>
      <c r="W56" s="4">
        <v>0</v>
      </c>
      <c r="X56" s="4" t="s">
        <v>42</v>
      </c>
      <c r="Y56" s="4" t="s">
        <v>42</v>
      </c>
    </row>
    <row r="57" s="4" customFormat="1" spans="1:25">
      <c r="A57" s="4" t="s">
        <v>192</v>
      </c>
      <c r="B57" s="4" t="s">
        <v>26</v>
      </c>
      <c r="C57" s="4" t="s">
        <v>279</v>
      </c>
      <c r="D57" s="4" t="s">
        <v>193</v>
      </c>
      <c r="E57" s="4" t="s">
        <v>194</v>
      </c>
      <c r="F57" s="6">
        <v>44734</v>
      </c>
      <c r="G57" s="6">
        <v>44735</v>
      </c>
      <c r="H57" s="4">
        <v>1</v>
      </c>
      <c r="I57" s="4">
        <v>1</v>
      </c>
      <c r="J57" s="4">
        <v>1</v>
      </c>
      <c r="K57" s="4" t="s">
        <v>30</v>
      </c>
      <c r="L57" s="4">
        <v>-191</v>
      </c>
      <c r="M57" s="4">
        <v>-191</v>
      </c>
      <c r="N57" s="4" t="s">
        <v>195</v>
      </c>
      <c r="O57" s="4" t="s">
        <v>200</v>
      </c>
      <c r="P57" s="4" t="s">
        <v>33</v>
      </c>
      <c r="Q57" s="4">
        <v>0</v>
      </c>
      <c r="R57" s="7">
        <v>44734</v>
      </c>
      <c r="S57" s="6">
        <v>44739</v>
      </c>
      <c r="T57" s="4" t="s">
        <v>34</v>
      </c>
      <c r="U57" s="4">
        <v>-191</v>
      </c>
      <c r="V57" s="4">
        <v>0</v>
      </c>
      <c r="W57" s="4">
        <v>0</v>
      </c>
      <c r="X57" s="4" t="s">
        <v>42</v>
      </c>
      <c r="Y57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2"/>
  <sheetViews>
    <sheetView tabSelected="1" topLeftCell="A36" workbookViewId="0">
      <selection activeCell="A59" sqref="A59:F62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9.375" style="4"/>
    <col min="6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280</v>
      </c>
    </row>
    <row r="2" s="4" customFormat="1" spans="1:9">
      <c r="A2" s="5">
        <v>16398805466</v>
      </c>
      <c r="B2" s="6">
        <v>44731</v>
      </c>
      <c r="C2" s="6">
        <v>44734</v>
      </c>
      <c r="D2" s="4">
        <v>378</v>
      </c>
      <c r="E2" s="4" t="str">
        <f>VLOOKUP(A2,HOP!A:L,12,0)</f>
        <v>378.00</v>
      </c>
      <c r="F2" s="4" t="str">
        <f>VLOOKUP(A2,HOP!A:C,3,0)</f>
        <v>2267937</v>
      </c>
      <c r="G2" s="4">
        <f>D2-E2</f>
        <v>0</v>
      </c>
      <c r="H2" s="4" t="str">
        <f>$H$1&amp;F2</f>
        <v>，2267937</v>
      </c>
      <c r="I2" s="4" t="str">
        <f>VLOOKUP(A2,HOP!A:U,21,0)</f>
        <v>直连</v>
      </c>
    </row>
    <row r="3" s="4" customFormat="1" spans="1:9">
      <c r="A3" s="5">
        <v>17972334722</v>
      </c>
      <c r="B3" s="6">
        <v>44733</v>
      </c>
      <c r="C3" s="6">
        <v>44734</v>
      </c>
      <c r="D3" s="4">
        <v>155</v>
      </c>
      <c r="E3" s="4" t="str">
        <f>VLOOKUP(A3,HOP!A:L,12,0)</f>
        <v>155.00</v>
      </c>
      <c r="F3" s="4" t="str">
        <f>VLOOKUP(A3,HOP!A:C,3,0)</f>
        <v>2559296</v>
      </c>
      <c r="G3" s="4">
        <f t="shared" ref="G3:G34" si="0">D3-E3</f>
        <v>0</v>
      </c>
      <c r="H3" s="4" t="str">
        <f t="shared" ref="H3:H34" si="1">$H$1&amp;F3</f>
        <v>，2559296</v>
      </c>
      <c r="I3" s="4" t="str">
        <f>VLOOKUP(A3,HOP!A:U,21,0)</f>
        <v>直连</v>
      </c>
    </row>
    <row r="4" s="4" customFormat="1" spans="1:9">
      <c r="A4" s="5">
        <v>18064765800</v>
      </c>
      <c r="B4" s="6">
        <v>44733</v>
      </c>
      <c r="C4" s="6">
        <v>44734</v>
      </c>
      <c r="D4" s="4">
        <v>180</v>
      </c>
      <c r="E4" s="4" t="str">
        <f>VLOOKUP(A4,HOP!A:L,12,0)</f>
        <v>180.00</v>
      </c>
      <c r="F4" s="4" t="str">
        <f>VLOOKUP(A4,HOP!A:C,3,0)</f>
        <v>2579121</v>
      </c>
      <c r="G4" s="4">
        <f t="shared" si="0"/>
        <v>0</v>
      </c>
      <c r="H4" s="4" t="str">
        <f t="shared" si="1"/>
        <v>，2579121</v>
      </c>
      <c r="I4" s="4" t="str">
        <f>VLOOKUP(A4,HOP!A:U,21,0)</f>
        <v>直连</v>
      </c>
    </row>
    <row r="5" s="4" customFormat="1" spans="1:9">
      <c r="A5" s="5">
        <v>18064847547</v>
      </c>
      <c r="B5" s="6">
        <v>44728</v>
      </c>
      <c r="C5" s="6">
        <v>44734</v>
      </c>
      <c r="D5" s="4">
        <v>636</v>
      </c>
      <c r="E5" s="4" t="str">
        <f>VLOOKUP(A5,HOP!A:L,12,0)</f>
        <v>636.00</v>
      </c>
      <c r="F5" s="4" t="str">
        <f>VLOOKUP(A5,HOP!A:C,3,0)</f>
        <v>2579166</v>
      </c>
      <c r="G5" s="4">
        <f t="shared" si="0"/>
        <v>0</v>
      </c>
      <c r="H5" s="4" t="str">
        <f t="shared" si="1"/>
        <v>，2579166</v>
      </c>
      <c r="I5" s="4" t="str">
        <f>VLOOKUP(A5,HOP!A:U,21,0)</f>
        <v>直连</v>
      </c>
    </row>
    <row r="6" s="4" customFormat="1" spans="1:9">
      <c r="A6" s="5">
        <v>18069756416</v>
      </c>
      <c r="B6" s="6">
        <v>44733</v>
      </c>
      <c r="C6" s="6">
        <v>44734</v>
      </c>
      <c r="D6" s="4">
        <v>200</v>
      </c>
      <c r="E6" s="4" t="str">
        <f>VLOOKUP(A6,HOP!A:L,12,0)</f>
        <v>200.00</v>
      </c>
      <c r="F6" s="4" t="str">
        <f>VLOOKUP(A6,HOP!A:C,3,0)</f>
        <v>2580532</v>
      </c>
      <c r="G6" s="4">
        <f t="shared" si="0"/>
        <v>0</v>
      </c>
      <c r="H6" s="4" t="str">
        <f t="shared" si="1"/>
        <v>，2580532</v>
      </c>
      <c r="I6" s="4" t="str">
        <f>VLOOKUP(A6,HOP!A:U,21,0)</f>
        <v>直连</v>
      </c>
    </row>
    <row r="7" s="4" customFormat="1" spans="1:9">
      <c r="A7" s="5">
        <v>18133626374</v>
      </c>
      <c r="B7" s="6">
        <v>44733</v>
      </c>
      <c r="C7" s="6">
        <v>44734</v>
      </c>
      <c r="D7" s="4">
        <v>46</v>
      </c>
      <c r="E7" s="4" t="str">
        <f>VLOOKUP(A7,HOP!A:L,12,0)</f>
        <v>46.00</v>
      </c>
      <c r="F7" s="4" t="str">
        <f>VLOOKUP(A7,HOP!A:C,3,0)</f>
        <v>2593376</v>
      </c>
      <c r="G7" s="4">
        <f t="shared" si="0"/>
        <v>0</v>
      </c>
      <c r="H7" s="4" t="str">
        <f t="shared" si="1"/>
        <v>，2593376</v>
      </c>
      <c r="I7" s="4" t="str">
        <f>VLOOKUP(A7,HOP!A:U,21,0)</f>
        <v>直采</v>
      </c>
    </row>
    <row r="8" s="4" customFormat="1" spans="1:9">
      <c r="A8" s="5">
        <v>18145442982</v>
      </c>
      <c r="B8" s="6">
        <v>44733</v>
      </c>
      <c r="C8" s="6">
        <v>44734</v>
      </c>
      <c r="D8" s="4">
        <v>175</v>
      </c>
      <c r="E8" s="4" t="str">
        <f>VLOOKUP(A8,HOP!A:L,12,0)</f>
        <v>175.00</v>
      </c>
      <c r="F8" s="4" t="str">
        <f>VLOOKUP(A8,HOP!A:C,3,0)</f>
        <v>2594928</v>
      </c>
      <c r="G8" s="4">
        <f t="shared" si="0"/>
        <v>0</v>
      </c>
      <c r="H8" s="4" t="str">
        <f t="shared" si="1"/>
        <v>，2594928</v>
      </c>
      <c r="I8" s="4" t="str">
        <f>VLOOKUP(A8,HOP!A:U,21,0)</f>
        <v>直连</v>
      </c>
    </row>
    <row r="9" s="4" customFormat="1" spans="1:9">
      <c r="A9" s="5">
        <v>18164058996</v>
      </c>
      <c r="B9" s="6">
        <v>44733</v>
      </c>
      <c r="C9" s="6">
        <v>44734</v>
      </c>
      <c r="D9" s="4">
        <v>31</v>
      </c>
      <c r="E9" s="4" t="str">
        <f>VLOOKUP(A9,HOP!A:L,12,0)</f>
        <v>31.00</v>
      </c>
      <c r="F9" s="4" t="str">
        <f>VLOOKUP(A9,HOP!A:C,3,0)</f>
        <v>2597641</v>
      </c>
      <c r="G9" s="4">
        <f t="shared" si="0"/>
        <v>0</v>
      </c>
      <c r="H9" s="4" t="str">
        <f t="shared" si="1"/>
        <v>，2597641</v>
      </c>
      <c r="I9" s="4" t="str">
        <f>VLOOKUP(A9,HOP!A:U,21,0)</f>
        <v>直连</v>
      </c>
    </row>
    <row r="10" s="4" customFormat="1" spans="1:9">
      <c r="A10" s="5">
        <v>18164318014</v>
      </c>
      <c r="B10" s="6">
        <v>44733</v>
      </c>
      <c r="C10" s="6">
        <v>44734</v>
      </c>
      <c r="D10" s="4">
        <v>156</v>
      </c>
      <c r="E10" s="4" t="str">
        <f>VLOOKUP(A10,HOP!A:L,12,0)</f>
        <v>156.00</v>
      </c>
      <c r="F10" s="4" t="str">
        <f>VLOOKUP(A10,HOP!A:C,3,0)</f>
        <v>2597688</v>
      </c>
      <c r="G10" s="4">
        <f t="shared" si="0"/>
        <v>0</v>
      </c>
      <c r="H10" s="4" t="str">
        <f t="shared" si="1"/>
        <v>，2597688</v>
      </c>
      <c r="I10" s="4" t="str">
        <f>VLOOKUP(A10,HOP!A:U,21,0)</f>
        <v>直连</v>
      </c>
    </row>
    <row r="11" s="4" customFormat="1" spans="1:9">
      <c r="A11" s="5">
        <v>18164345011</v>
      </c>
      <c r="B11" s="6">
        <v>44732</v>
      </c>
      <c r="C11" s="6">
        <v>44734</v>
      </c>
      <c r="D11" s="4">
        <v>954</v>
      </c>
      <c r="E11" s="4" t="str">
        <f>VLOOKUP(A11,HOP!A:L,12,0)</f>
        <v>954.00</v>
      </c>
      <c r="F11" s="4" t="str">
        <f>VLOOKUP(A11,HOP!A:C,3,0)</f>
        <v>2597692</v>
      </c>
      <c r="G11" s="4">
        <f t="shared" si="0"/>
        <v>0</v>
      </c>
      <c r="H11" s="4" t="str">
        <f t="shared" si="1"/>
        <v>，2597692</v>
      </c>
      <c r="I11" s="4" t="str">
        <f>VLOOKUP(A11,HOP!A:U,21,0)</f>
        <v>直连</v>
      </c>
    </row>
    <row r="12" s="4" customFormat="1" spans="1:9">
      <c r="A12" s="5">
        <v>18167964377</v>
      </c>
      <c r="B12" s="6">
        <v>44733</v>
      </c>
      <c r="C12" s="6">
        <v>44734</v>
      </c>
      <c r="D12" s="4">
        <v>114</v>
      </c>
      <c r="E12" s="4" t="str">
        <f>VLOOKUP(A12,HOP!A:L,12,0)</f>
        <v>114.00</v>
      </c>
      <c r="F12" s="4" t="str">
        <f>VLOOKUP(A12,HOP!A:C,3,0)</f>
        <v>2598070</v>
      </c>
      <c r="G12" s="4">
        <f t="shared" si="0"/>
        <v>0</v>
      </c>
      <c r="H12" s="4" t="str">
        <f t="shared" si="1"/>
        <v>，2598070</v>
      </c>
      <c r="I12" s="4" t="str">
        <f>VLOOKUP(A12,HOP!A:U,21,0)</f>
        <v>直连</v>
      </c>
    </row>
    <row r="13" s="4" customFormat="1" spans="1:9">
      <c r="A13" s="5">
        <v>18168536979</v>
      </c>
      <c r="B13" s="6">
        <v>44733</v>
      </c>
      <c r="C13" s="6">
        <v>44734</v>
      </c>
      <c r="D13" s="4">
        <v>17</v>
      </c>
      <c r="E13" s="4" t="str">
        <f>VLOOKUP(A13,HOP!A:L,12,0)</f>
        <v>17.00</v>
      </c>
      <c r="F13" s="4" t="str">
        <f>VLOOKUP(A13,HOP!A:C,3,0)</f>
        <v>2598186</v>
      </c>
      <c r="G13" s="4">
        <f t="shared" si="0"/>
        <v>0</v>
      </c>
      <c r="H13" s="4" t="str">
        <f t="shared" si="1"/>
        <v>，2598186</v>
      </c>
      <c r="I13" s="4" t="str">
        <f>VLOOKUP(A13,HOP!A:U,21,0)</f>
        <v>直连</v>
      </c>
    </row>
    <row r="14" s="4" customFormat="1" spans="1:9">
      <c r="A14" s="5">
        <v>18168550136</v>
      </c>
      <c r="B14" s="6">
        <v>44733</v>
      </c>
      <c r="C14" s="6">
        <v>44734</v>
      </c>
      <c r="D14" s="4">
        <v>58</v>
      </c>
      <c r="E14" s="4" t="str">
        <f>VLOOKUP(A14,HOP!A:L,12,0)</f>
        <v>58.00</v>
      </c>
      <c r="F14" s="4" t="str">
        <f>VLOOKUP(A14,HOP!A:C,3,0)</f>
        <v>2598194</v>
      </c>
      <c r="G14" s="4">
        <f t="shared" si="0"/>
        <v>0</v>
      </c>
      <c r="H14" s="4" t="str">
        <f t="shared" si="1"/>
        <v>，2598194</v>
      </c>
      <c r="I14" s="4" t="str">
        <f>VLOOKUP(A14,HOP!A:U,21,0)</f>
        <v>直连</v>
      </c>
    </row>
    <row r="15" s="4" customFormat="1" spans="1:9">
      <c r="A15" s="5">
        <v>18169091444</v>
      </c>
      <c r="B15" s="6">
        <v>44733</v>
      </c>
      <c r="C15" s="6">
        <v>44734</v>
      </c>
      <c r="D15" s="4">
        <v>76</v>
      </c>
      <c r="E15" s="4" t="str">
        <f>VLOOKUP(A15,HOP!A:L,12,0)</f>
        <v>76.00</v>
      </c>
      <c r="F15" s="4" t="str">
        <f>VLOOKUP(A15,HOP!A:C,3,0)</f>
        <v>2598315</v>
      </c>
      <c r="G15" s="4">
        <f t="shared" si="0"/>
        <v>0</v>
      </c>
      <c r="H15" s="4" t="str">
        <f t="shared" si="1"/>
        <v>，2598315</v>
      </c>
      <c r="I15" s="4" t="str">
        <f>VLOOKUP(A15,HOP!A:U,21,0)</f>
        <v>直连</v>
      </c>
    </row>
    <row r="16" s="4" customFormat="1" spans="1:9">
      <c r="A16" s="5">
        <v>18171646693</v>
      </c>
      <c r="B16" s="6">
        <v>44733</v>
      </c>
      <c r="C16" s="6">
        <v>44734</v>
      </c>
      <c r="D16" s="4">
        <v>45</v>
      </c>
      <c r="E16" s="4" t="str">
        <f>VLOOKUP(A16,HOP!A:L,12,0)</f>
        <v>45.00</v>
      </c>
      <c r="F16" s="4" t="str">
        <f>VLOOKUP(A16,HOP!A:C,3,0)</f>
        <v>2598424</v>
      </c>
      <c r="G16" s="4">
        <f t="shared" si="0"/>
        <v>0</v>
      </c>
      <c r="H16" s="4" t="str">
        <f t="shared" si="1"/>
        <v>，2598424</v>
      </c>
      <c r="I16" s="4" t="str">
        <f>VLOOKUP(A16,HOP!A:U,21,0)</f>
        <v>直连</v>
      </c>
    </row>
    <row r="17" s="4" customFormat="1" spans="1:9">
      <c r="A17" s="5">
        <v>18172984713</v>
      </c>
      <c r="B17" s="6">
        <v>44733</v>
      </c>
      <c r="C17" s="6">
        <v>44734</v>
      </c>
      <c r="D17" s="4">
        <v>81</v>
      </c>
      <c r="E17" s="4" t="str">
        <f>VLOOKUP(A17,HOP!A:L,12,0)</f>
        <v>81.00</v>
      </c>
      <c r="F17" s="4" t="str">
        <f>VLOOKUP(A17,HOP!A:C,3,0)</f>
        <v>2598617</v>
      </c>
      <c r="G17" s="4">
        <f t="shared" si="0"/>
        <v>0</v>
      </c>
      <c r="H17" s="4" t="str">
        <f t="shared" si="1"/>
        <v>，2598617</v>
      </c>
      <c r="I17" s="4" t="str">
        <f>VLOOKUP(A17,HOP!A:U,21,0)</f>
        <v>直连</v>
      </c>
    </row>
    <row r="18" s="4" customFormat="1" spans="1:9">
      <c r="A18" s="5">
        <v>18173253640</v>
      </c>
      <c r="B18" s="6">
        <v>44733</v>
      </c>
      <c r="C18" s="6">
        <v>44734</v>
      </c>
      <c r="D18" s="4">
        <v>61</v>
      </c>
      <c r="E18" s="4" t="str">
        <f>VLOOKUP(A18,HOP!A:L,12,0)</f>
        <v>61.00</v>
      </c>
      <c r="F18" s="4" t="str">
        <f>VLOOKUP(A18,HOP!A:C,3,0)</f>
        <v>2598653</v>
      </c>
      <c r="G18" s="4">
        <f t="shared" si="0"/>
        <v>0</v>
      </c>
      <c r="H18" s="4" t="str">
        <f t="shared" si="1"/>
        <v>，2598653</v>
      </c>
      <c r="I18" s="4" t="str">
        <f>VLOOKUP(A18,HOP!A:U,21,0)</f>
        <v>直连</v>
      </c>
    </row>
    <row r="19" s="4" customFormat="1" spans="1:9">
      <c r="A19" s="5">
        <v>17571304581</v>
      </c>
      <c r="B19" s="6">
        <v>44733</v>
      </c>
      <c r="C19" s="6">
        <v>44735</v>
      </c>
      <c r="D19" s="4">
        <v>16</v>
      </c>
      <c r="E19" s="4" t="str">
        <f>VLOOKUP(A19,HOP!A:L,12,0)</f>
        <v>16.00</v>
      </c>
      <c r="F19" s="4" t="str">
        <f>VLOOKUP(A19,HOP!A:C,3,0)</f>
        <v>2451197</v>
      </c>
      <c r="G19" s="4">
        <f t="shared" si="0"/>
        <v>0</v>
      </c>
      <c r="H19" s="4" t="str">
        <f t="shared" si="1"/>
        <v>，2451197</v>
      </c>
      <c r="I19" s="4" t="str">
        <f>VLOOKUP(A19,HOP!A:U,21,0)</f>
        <v>直连</v>
      </c>
    </row>
    <row r="20" s="4" customFormat="1" hidden="1" spans="1:9">
      <c r="A20" s="5">
        <v>17619231590</v>
      </c>
      <c r="B20" s="6">
        <v>44732</v>
      </c>
      <c r="C20" s="6">
        <v>44735</v>
      </c>
      <c r="D20" s="4">
        <v>0</v>
      </c>
      <c r="E20" s="4" t="str">
        <f>VLOOKUP(A20,HOP!A:L,12,0)</f>
        <v>161.00</v>
      </c>
      <c r="F20" s="4" t="str">
        <f>VLOOKUP(A20,HOP!A:C,3,0)</f>
        <v>2460870</v>
      </c>
      <c r="G20" s="4">
        <f t="shared" si="0"/>
        <v>-161</v>
      </c>
      <c r="H20" s="4" t="str">
        <f t="shared" si="1"/>
        <v>，2460870</v>
      </c>
      <c r="I20" s="4" t="str">
        <f>VLOOKUP(A20,HOP!A:U,21,0)</f>
        <v>直连</v>
      </c>
    </row>
    <row r="21" s="4" customFormat="1" spans="1:9">
      <c r="A21" s="5">
        <v>17949471624</v>
      </c>
      <c r="B21" s="6">
        <v>44734</v>
      </c>
      <c r="C21" s="6">
        <v>44735</v>
      </c>
      <c r="D21" s="4">
        <v>119</v>
      </c>
      <c r="E21" s="4" t="str">
        <f>VLOOKUP(A21,HOP!A:L,12,0)</f>
        <v>119.00</v>
      </c>
      <c r="F21" s="4" t="str">
        <f>VLOOKUP(A21,HOP!A:C,3,0)</f>
        <v>2554518</v>
      </c>
      <c r="G21" s="4">
        <f t="shared" si="0"/>
        <v>0</v>
      </c>
      <c r="H21" s="4" t="str">
        <f t="shared" si="1"/>
        <v>，2554518</v>
      </c>
      <c r="I21" s="4" t="str">
        <f>VLOOKUP(A21,HOP!A:U,21,0)</f>
        <v>直连</v>
      </c>
    </row>
    <row r="22" s="4" customFormat="1" spans="1:9">
      <c r="A22" s="5">
        <v>18043101125</v>
      </c>
      <c r="B22" s="6">
        <v>44732</v>
      </c>
      <c r="C22" s="6">
        <v>44735</v>
      </c>
      <c r="D22" s="4">
        <v>768</v>
      </c>
      <c r="E22" s="4" t="str">
        <f>VLOOKUP(A22,HOP!A:L,12,0)</f>
        <v>768.00</v>
      </c>
      <c r="F22" s="4" t="str">
        <f>VLOOKUP(A22,HOP!A:C,3,0)</f>
        <v>2574650</v>
      </c>
      <c r="G22" s="4">
        <f t="shared" si="0"/>
        <v>0</v>
      </c>
      <c r="H22" s="4" t="str">
        <f t="shared" si="1"/>
        <v>，2574650</v>
      </c>
      <c r="I22" s="4" t="str">
        <f>VLOOKUP(A22,HOP!A:U,21,0)</f>
        <v>直连</v>
      </c>
    </row>
    <row r="23" s="4" customFormat="1" spans="1:9">
      <c r="A23" s="5">
        <v>18107947759</v>
      </c>
      <c r="B23" s="6">
        <v>44734</v>
      </c>
      <c r="C23" s="6">
        <v>44735</v>
      </c>
      <c r="D23" s="4">
        <v>191</v>
      </c>
      <c r="E23" s="4" t="str">
        <f>VLOOKUP(A23,HOP!A:L,12,0)</f>
        <v>191.00</v>
      </c>
      <c r="F23" s="4" t="str">
        <f>VLOOKUP(A23,HOP!A:C,3,0)</f>
        <v>2588633</v>
      </c>
      <c r="G23" s="4">
        <f t="shared" si="0"/>
        <v>0</v>
      </c>
      <c r="H23" s="4" t="str">
        <f t="shared" si="1"/>
        <v>，2588633</v>
      </c>
      <c r="I23" s="4" t="str">
        <f>VLOOKUP(A23,HOP!A:U,21,0)</f>
        <v>直连</v>
      </c>
    </row>
    <row r="24" s="4" customFormat="1" spans="1:9">
      <c r="A24" s="5">
        <v>18113538315</v>
      </c>
      <c r="B24" s="6">
        <v>44733</v>
      </c>
      <c r="C24" s="6">
        <v>44735</v>
      </c>
      <c r="D24" s="4">
        <v>116</v>
      </c>
      <c r="E24" s="4" t="str">
        <f>VLOOKUP(A24,HOP!A:L,12,0)</f>
        <v>116.00</v>
      </c>
      <c r="F24" s="4" t="str">
        <f>VLOOKUP(A24,HOP!A:C,3,0)</f>
        <v>2589439</v>
      </c>
      <c r="G24" s="4">
        <f t="shared" si="0"/>
        <v>0</v>
      </c>
      <c r="H24" s="4" t="str">
        <f t="shared" si="1"/>
        <v>，2589439</v>
      </c>
      <c r="I24" s="4" t="str">
        <f>VLOOKUP(A24,HOP!A:U,21,0)</f>
        <v>直连</v>
      </c>
    </row>
    <row r="25" s="4" customFormat="1" hidden="1" spans="1:9">
      <c r="A25" s="5">
        <v>18114189339</v>
      </c>
      <c r="B25" s="6">
        <v>44733</v>
      </c>
      <c r="C25" s="6">
        <v>44735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9">
      <c r="A26" s="5">
        <v>18145324939</v>
      </c>
      <c r="B26" s="6">
        <v>44732</v>
      </c>
      <c r="C26" s="6">
        <v>44735</v>
      </c>
      <c r="D26" s="4">
        <v>270</v>
      </c>
      <c r="E26" s="4" t="str">
        <f>VLOOKUP(A26,HOP!A:L,12,0)</f>
        <v>270.00</v>
      </c>
      <c r="F26" s="4" t="str">
        <f>VLOOKUP(A26,HOP!A:C,3,0)</f>
        <v>2594876</v>
      </c>
      <c r="G26" s="4">
        <f t="shared" si="0"/>
        <v>0</v>
      </c>
      <c r="H26" s="4" t="str">
        <f t="shared" si="1"/>
        <v>，2594876</v>
      </c>
      <c r="I26" s="4" t="str">
        <f>VLOOKUP(A26,HOP!A:U,21,0)</f>
        <v>直连</v>
      </c>
    </row>
    <row r="27" s="4" customFormat="1" spans="1:9">
      <c r="A27" s="5">
        <v>18164315519</v>
      </c>
      <c r="B27" s="6">
        <v>44733</v>
      </c>
      <c r="C27" s="6">
        <v>44735</v>
      </c>
      <c r="D27" s="4">
        <v>71</v>
      </c>
      <c r="E27" s="4" t="str">
        <f>VLOOKUP(A27,HOP!A:L,12,0)</f>
        <v>71.00</v>
      </c>
      <c r="F27" s="4" t="str">
        <f>VLOOKUP(A27,HOP!A:C,3,0)</f>
        <v>2597687</v>
      </c>
      <c r="G27" s="4">
        <f t="shared" si="0"/>
        <v>0</v>
      </c>
      <c r="H27" s="4" t="str">
        <f t="shared" si="1"/>
        <v>，2597687</v>
      </c>
      <c r="I27" s="4" t="str">
        <f>VLOOKUP(A27,HOP!A:U,21,0)</f>
        <v>直连</v>
      </c>
    </row>
    <row r="28" s="4" customFormat="1" spans="1:9">
      <c r="A28" s="5">
        <v>18173844725</v>
      </c>
      <c r="B28" s="6">
        <v>44734</v>
      </c>
      <c r="C28" s="6">
        <v>44735</v>
      </c>
      <c r="D28" s="4">
        <v>55</v>
      </c>
      <c r="E28" s="4" t="str">
        <f>VLOOKUP(A28,HOP!A:L,12,0)</f>
        <v>55.00</v>
      </c>
      <c r="F28" s="4" t="str">
        <f>VLOOKUP(A28,HOP!A:C,3,0)</f>
        <v>2598783</v>
      </c>
      <c r="G28" s="4">
        <f t="shared" si="0"/>
        <v>0</v>
      </c>
      <c r="H28" s="4" t="str">
        <f t="shared" si="1"/>
        <v>，2598783</v>
      </c>
      <c r="I28" s="4" t="str">
        <f>VLOOKUP(A28,HOP!A:U,21,0)</f>
        <v>直连</v>
      </c>
    </row>
    <row r="29" s="4" customFormat="1" spans="1:9">
      <c r="A29" s="5">
        <v>18174010686</v>
      </c>
      <c r="B29" s="6">
        <v>44734</v>
      </c>
      <c r="C29" s="6">
        <v>44735</v>
      </c>
      <c r="D29" s="4">
        <v>147</v>
      </c>
      <c r="E29" s="4" t="str">
        <f>VLOOKUP(A29,HOP!A:L,12,0)</f>
        <v>147.00</v>
      </c>
      <c r="F29" s="4" t="str">
        <f>VLOOKUP(A29,HOP!A:C,3,0)</f>
        <v>2598830</v>
      </c>
      <c r="G29" s="4">
        <f t="shared" si="0"/>
        <v>0</v>
      </c>
      <c r="H29" s="4" t="str">
        <f t="shared" si="1"/>
        <v>，2598830</v>
      </c>
      <c r="I29" s="4" t="str">
        <f>VLOOKUP(A29,HOP!A:U,21,0)</f>
        <v>直连</v>
      </c>
    </row>
    <row r="30" s="4" customFormat="1" spans="1:9">
      <c r="A30" s="5">
        <v>18174227860</v>
      </c>
      <c r="B30" s="6">
        <v>44734</v>
      </c>
      <c r="C30" s="6">
        <v>44735</v>
      </c>
      <c r="D30" s="4">
        <v>61</v>
      </c>
      <c r="E30" s="4" t="str">
        <f>VLOOKUP(A30,HOP!A:L,12,0)</f>
        <v>61.00</v>
      </c>
      <c r="F30" s="4" t="str">
        <f>VLOOKUP(A30,HOP!A:C,3,0)</f>
        <v>2598963</v>
      </c>
      <c r="G30" s="4">
        <f t="shared" si="0"/>
        <v>0</v>
      </c>
      <c r="H30" s="4" t="str">
        <f t="shared" si="1"/>
        <v>，2598963</v>
      </c>
      <c r="I30" s="4" t="str">
        <f>VLOOKUP(A30,HOP!A:U,21,0)</f>
        <v>直连</v>
      </c>
    </row>
    <row r="31" s="4" customFormat="1" spans="1:9">
      <c r="A31" s="5">
        <v>18177847985</v>
      </c>
      <c r="B31" s="6">
        <v>44734</v>
      </c>
      <c r="C31" s="6">
        <v>44735</v>
      </c>
      <c r="D31" s="4">
        <v>13</v>
      </c>
      <c r="E31" s="4" t="str">
        <f>VLOOKUP(A31,HOP!A:L,12,0)</f>
        <v>13.00</v>
      </c>
      <c r="F31" s="4" t="str">
        <f>VLOOKUP(A31,HOP!A:C,3,0)</f>
        <v>2599312</v>
      </c>
      <c r="G31" s="4">
        <f t="shared" si="0"/>
        <v>0</v>
      </c>
      <c r="H31" s="4" t="str">
        <f t="shared" si="1"/>
        <v>，2599312</v>
      </c>
      <c r="I31" s="4" t="str">
        <f>VLOOKUP(A31,HOP!A:U,21,0)</f>
        <v>直连</v>
      </c>
    </row>
    <row r="32" s="4" customFormat="1" spans="1:9">
      <c r="A32" s="5">
        <v>18177807959</v>
      </c>
      <c r="B32" s="6">
        <v>44734</v>
      </c>
      <c r="C32" s="6">
        <v>44735</v>
      </c>
      <c r="D32" s="4">
        <v>14</v>
      </c>
      <c r="E32" s="4" t="str">
        <f>VLOOKUP(A32,HOP!A:L,12,0)</f>
        <v>14.00</v>
      </c>
      <c r="F32" s="4" t="str">
        <f>VLOOKUP(A32,HOP!A:C,3,0)</f>
        <v>2599297</v>
      </c>
      <c r="G32" s="4">
        <f t="shared" si="0"/>
        <v>0</v>
      </c>
      <c r="H32" s="4" t="str">
        <f t="shared" si="1"/>
        <v>，2599297</v>
      </c>
      <c r="I32" s="4" t="str">
        <f>VLOOKUP(A32,HOP!A:U,21,0)</f>
        <v>直连</v>
      </c>
    </row>
    <row r="33" s="4" customFormat="1" spans="1:9">
      <c r="A33" s="5">
        <v>18178185043</v>
      </c>
      <c r="B33" s="6">
        <v>44734</v>
      </c>
      <c r="C33" s="6">
        <v>44735</v>
      </c>
      <c r="D33" s="4">
        <v>21</v>
      </c>
      <c r="E33" s="4" t="str">
        <f>VLOOKUP(A33,HOP!A:L,12,0)</f>
        <v>21.00</v>
      </c>
      <c r="F33" s="4" t="str">
        <f>VLOOKUP(A33,HOP!A:C,3,0)</f>
        <v>2599358</v>
      </c>
      <c r="G33" s="4">
        <f t="shared" si="0"/>
        <v>0</v>
      </c>
      <c r="H33" s="4" t="str">
        <f t="shared" si="1"/>
        <v>，2599358</v>
      </c>
      <c r="I33" s="4" t="str">
        <f>VLOOKUP(A33,HOP!A:U,21,0)</f>
        <v>直连</v>
      </c>
    </row>
    <row r="34" s="4" customFormat="1" spans="1:9">
      <c r="A34" s="5">
        <v>18178898661</v>
      </c>
      <c r="B34" s="6">
        <v>44734</v>
      </c>
      <c r="C34" s="6">
        <v>44735</v>
      </c>
      <c r="D34" s="4">
        <v>139</v>
      </c>
      <c r="E34" s="4" t="str">
        <f>VLOOKUP(A34,HOP!A:L,12,0)</f>
        <v>139.00</v>
      </c>
      <c r="F34" s="4" t="str">
        <f>VLOOKUP(A34,HOP!A:C,3,0)</f>
        <v>2599517</v>
      </c>
      <c r="G34" s="4">
        <f t="shared" si="0"/>
        <v>0</v>
      </c>
      <c r="H34" s="4" t="str">
        <f t="shared" si="1"/>
        <v>，2599517</v>
      </c>
      <c r="I34" s="4" t="str">
        <f>VLOOKUP(A34,HOP!A:U,21,0)</f>
        <v>直连</v>
      </c>
    </row>
    <row r="35" s="4" customFormat="1" hidden="1" spans="1:9">
      <c r="A35" s="5">
        <v>18182166539</v>
      </c>
      <c r="B35" s="6">
        <v>44734</v>
      </c>
      <c r="C35" s="6">
        <v>44735</v>
      </c>
      <c r="D35" s="4">
        <v>0</v>
      </c>
      <c r="E35" s="4" t="str">
        <f>VLOOKUP(A35,HOP!A:L,12,0)</f>
        <v>0.00</v>
      </c>
      <c r="F35" s="4" t="str">
        <f>VLOOKUP(A35,HOP!A:C,3,0)</f>
        <v>2599757</v>
      </c>
      <c r="G35" s="4">
        <f t="shared" ref="G35:G52" si="2">D35-E35</f>
        <v>0</v>
      </c>
      <c r="H35" s="4" t="str">
        <f t="shared" ref="H35:H52" si="3">$H$1&amp;F35</f>
        <v>，2599757</v>
      </c>
      <c r="I35" s="4" t="str">
        <f>VLOOKUP(A35,HOP!A:U,21,0)</f>
        <v>直连</v>
      </c>
    </row>
    <row r="36" s="4" customFormat="1" spans="1:9">
      <c r="A36" s="5">
        <v>17598687152</v>
      </c>
      <c r="B36" s="6">
        <v>44734</v>
      </c>
      <c r="C36" s="6">
        <v>44736</v>
      </c>
      <c r="D36" s="4">
        <v>138</v>
      </c>
      <c r="E36" s="4" t="str">
        <f>VLOOKUP(A36,HOP!A:L,12,0)</f>
        <v>138.00</v>
      </c>
      <c r="F36" s="4" t="str">
        <f>VLOOKUP(A36,HOP!A:C,3,0)</f>
        <v>2456861</v>
      </c>
      <c r="G36" s="4">
        <f t="shared" si="2"/>
        <v>0</v>
      </c>
      <c r="H36" s="4" t="str">
        <f t="shared" si="3"/>
        <v>，2456861</v>
      </c>
      <c r="I36" s="4" t="str">
        <f>VLOOKUP(A36,HOP!A:U,21,0)</f>
        <v>直连</v>
      </c>
    </row>
    <row r="37" s="4" customFormat="1" spans="1:9">
      <c r="A37" s="5">
        <v>17882454445</v>
      </c>
      <c r="B37" s="6">
        <v>44734</v>
      </c>
      <c r="C37" s="6">
        <v>44736</v>
      </c>
      <c r="D37" s="4">
        <v>484</v>
      </c>
      <c r="E37" s="4" t="str">
        <f>VLOOKUP(A37,HOP!A:L,12,0)</f>
        <v>484.00</v>
      </c>
      <c r="F37" s="4" t="str">
        <f>VLOOKUP(A37,HOP!A:C,3,0)</f>
        <v>2534013</v>
      </c>
      <c r="G37" s="4">
        <f t="shared" si="2"/>
        <v>0</v>
      </c>
      <c r="H37" s="4" t="str">
        <f t="shared" si="3"/>
        <v>，2534013</v>
      </c>
      <c r="I37" s="4" t="str">
        <f>VLOOKUP(A37,HOP!A:U,21,0)</f>
        <v>直连</v>
      </c>
    </row>
    <row r="38" s="4" customFormat="1" spans="1:9">
      <c r="A38" s="5">
        <v>17981197859</v>
      </c>
      <c r="B38" s="6">
        <v>44731</v>
      </c>
      <c r="C38" s="6">
        <v>44736</v>
      </c>
      <c r="D38" s="4">
        <v>415</v>
      </c>
      <c r="E38" s="4" t="str">
        <f>VLOOKUP(A38,HOP!A:L,12,0)</f>
        <v>415.00</v>
      </c>
      <c r="F38" s="4" t="str">
        <f>VLOOKUP(A38,HOP!A:C,3,0)</f>
        <v>2561502</v>
      </c>
      <c r="G38" s="4">
        <f t="shared" si="2"/>
        <v>0</v>
      </c>
      <c r="H38" s="4" t="str">
        <f t="shared" si="3"/>
        <v>，2561502</v>
      </c>
      <c r="I38" s="4" t="str">
        <f>VLOOKUP(A38,HOP!A:U,21,0)</f>
        <v>直连</v>
      </c>
    </row>
    <row r="39" s="4" customFormat="1" spans="1:9">
      <c r="A39" s="5">
        <v>18031452708</v>
      </c>
      <c r="B39" s="6">
        <v>44734</v>
      </c>
      <c r="C39" s="6">
        <v>44736</v>
      </c>
      <c r="D39" s="4">
        <v>152</v>
      </c>
      <c r="E39" s="4" t="str">
        <f>VLOOKUP(A39,HOP!A:L,12,0)</f>
        <v>152.00</v>
      </c>
      <c r="F39" s="4" t="str">
        <f>VLOOKUP(A39,HOP!A:C,3,0)</f>
        <v>2571730</v>
      </c>
      <c r="G39" s="4">
        <f t="shared" si="2"/>
        <v>0</v>
      </c>
      <c r="H39" s="4" t="str">
        <f t="shared" si="3"/>
        <v>，2571730</v>
      </c>
      <c r="I39" s="4" t="str">
        <f>VLOOKUP(A39,HOP!A:U,21,0)</f>
        <v>直连</v>
      </c>
    </row>
    <row r="40" s="4" customFormat="1" spans="1:9">
      <c r="A40" s="5">
        <v>18031480641</v>
      </c>
      <c r="B40" s="6">
        <v>44735</v>
      </c>
      <c r="C40" s="6">
        <v>44736</v>
      </c>
      <c r="D40" s="4">
        <v>186</v>
      </c>
      <c r="E40" s="4" t="str">
        <f>VLOOKUP(A40,HOP!A:L,12,0)</f>
        <v>186.00</v>
      </c>
      <c r="F40" s="4" t="str">
        <f>VLOOKUP(A40,HOP!A:C,3,0)</f>
        <v>2571753</v>
      </c>
      <c r="G40" s="4">
        <f t="shared" si="2"/>
        <v>0</v>
      </c>
      <c r="H40" s="4" t="str">
        <f t="shared" si="3"/>
        <v>，2571753</v>
      </c>
      <c r="I40" s="4" t="str">
        <f>VLOOKUP(A40,HOP!A:U,21,0)</f>
        <v>直连</v>
      </c>
    </row>
    <row r="41" s="4" customFormat="1" spans="1:9">
      <c r="A41" s="5">
        <v>18077107768</v>
      </c>
      <c r="B41" s="6">
        <v>44732</v>
      </c>
      <c r="C41" s="6">
        <v>44736</v>
      </c>
      <c r="D41" s="4">
        <v>468</v>
      </c>
      <c r="E41" s="4" t="str">
        <f>VLOOKUP(A41,HOP!A:L,12,0)</f>
        <v>468.00</v>
      </c>
      <c r="F41" s="4" t="str">
        <f>VLOOKUP(A41,HOP!A:C,3,0)</f>
        <v>2581868</v>
      </c>
      <c r="G41" s="4">
        <f t="shared" si="2"/>
        <v>0</v>
      </c>
      <c r="H41" s="4" t="str">
        <f t="shared" si="3"/>
        <v>，2581868</v>
      </c>
      <c r="I41" s="4" t="str">
        <f>VLOOKUP(A41,HOP!A:U,21,0)</f>
        <v>直连</v>
      </c>
    </row>
    <row r="42" s="4" customFormat="1" spans="1:9">
      <c r="A42" s="5">
        <v>18133573030</v>
      </c>
      <c r="B42" s="6">
        <v>44734</v>
      </c>
      <c r="C42" s="6">
        <v>44736</v>
      </c>
      <c r="D42" s="4">
        <v>118</v>
      </c>
      <c r="E42" s="4" t="str">
        <f>VLOOKUP(A42,HOP!A:L,12,0)</f>
        <v>118.00</v>
      </c>
      <c r="F42" s="4" t="str">
        <f>VLOOKUP(A42,HOP!A:C,3,0)</f>
        <v>2593372</v>
      </c>
      <c r="G42" s="4">
        <f t="shared" si="2"/>
        <v>0</v>
      </c>
      <c r="H42" s="4" t="str">
        <f t="shared" si="3"/>
        <v>，2593372</v>
      </c>
      <c r="I42" s="4" t="str">
        <f>VLOOKUP(A42,HOP!A:U,21,0)</f>
        <v>直连</v>
      </c>
    </row>
    <row r="43" s="4" customFormat="1" spans="1:9">
      <c r="A43" s="5">
        <v>18168808288</v>
      </c>
      <c r="B43" s="6">
        <v>44735</v>
      </c>
      <c r="C43" s="6">
        <v>44736</v>
      </c>
      <c r="D43" s="4">
        <v>63</v>
      </c>
      <c r="E43" s="4" t="str">
        <f>VLOOKUP(A43,HOP!A:L,12,0)</f>
        <v>63.00</v>
      </c>
      <c r="F43" s="4" t="str">
        <f>VLOOKUP(A43,HOP!A:C,3,0)</f>
        <v>2598245</v>
      </c>
      <c r="G43" s="4">
        <f t="shared" si="2"/>
        <v>0</v>
      </c>
      <c r="H43" s="4" t="str">
        <f t="shared" si="3"/>
        <v>，2598245</v>
      </c>
      <c r="I43" s="4" t="str">
        <f>VLOOKUP(A43,HOP!A:U,21,0)</f>
        <v>直连</v>
      </c>
    </row>
    <row r="44" s="4" customFormat="1" spans="1:9">
      <c r="A44" s="5">
        <v>18177614246</v>
      </c>
      <c r="B44" s="6">
        <v>44735</v>
      </c>
      <c r="C44" s="6">
        <v>44736</v>
      </c>
      <c r="D44" s="4">
        <v>140</v>
      </c>
      <c r="E44" s="4" t="str">
        <f>VLOOKUP(A44,HOP!A:L,12,0)</f>
        <v>140.00</v>
      </c>
      <c r="F44" s="4" t="str">
        <f>VLOOKUP(A44,HOP!A:C,3,0)</f>
        <v>2599276</v>
      </c>
      <c r="G44" s="4">
        <f t="shared" si="2"/>
        <v>0</v>
      </c>
      <c r="H44" s="4" t="str">
        <f t="shared" si="3"/>
        <v>，2599276</v>
      </c>
      <c r="I44" s="4" t="str">
        <f>VLOOKUP(A44,HOP!A:U,21,0)</f>
        <v>直连</v>
      </c>
    </row>
    <row r="45" s="4" customFormat="1" spans="1:9">
      <c r="A45" s="5">
        <v>18178752591</v>
      </c>
      <c r="B45" s="6">
        <v>44734</v>
      </c>
      <c r="C45" s="6">
        <v>44736</v>
      </c>
      <c r="D45" s="4">
        <v>316</v>
      </c>
      <c r="E45" s="4" t="str">
        <f>VLOOKUP(A45,HOP!A:L,12,0)</f>
        <v>316.00</v>
      </c>
      <c r="F45" s="4" t="str">
        <f>VLOOKUP(A45,HOP!A:C,3,0)</f>
        <v>2599476</v>
      </c>
      <c r="G45" s="4">
        <f t="shared" si="2"/>
        <v>0</v>
      </c>
      <c r="H45" s="4" t="str">
        <f t="shared" si="3"/>
        <v>，2599476</v>
      </c>
      <c r="I45" s="4" t="str">
        <f>VLOOKUP(A45,HOP!A:U,21,0)</f>
        <v>直连</v>
      </c>
    </row>
    <row r="46" s="4" customFormat="1" spans="1:9">
      <c r="A46" s="5">
        <v>18182526839</v>
      </c>
      <c r="B46" s="6">
        <v>44735</v>
      </c>
      <c r="C46" s="6">
        <v>44736</v>
      </c>
      <c r="D46" s="4">
        <v>443</v>
      </c>
      <c r="E46" s="4" t="str">
        <f>VLOOKUP(A46,HOP!A:L,12,0)</f>
        <v>443.00</v>
      </c>
      <c r="F46" s="4" t="str">
        <f>VLOOKUP(A46,HOP!A:C,3,0)</f>
        <v>2599832</v>
      </c>
      <c r="G46" s="4">
        <f t="shared" si="2"/>
        <v>0</v>
      </c>
      <c r="H46" s="4" t="str">
        <f t="shared" si="3"/>
        <v>，2599832</v>
      </c>
      <c r="I46" s="4" t="str">
        <f>VLOOKUP(A46,HOP!A:U,21,0)</f>
        <v>直连</v>
      </c>
    </row>
    <row r="47" s="4" customFormat="1" spans="1:9">
      <c r="A47" s="5">
        <v>18183736968</v>
      </c>
      <c r="B47" s="6">
        <v>44735</v>
      </c>
      <c r="C47" s="6">
        <v>44736</v>
      </c>
      <c r="D47" s="4">
        <v>137</v>
      </c>
      <c r="E47" s="4" t="str">
        <f>VLOOKUP(A47,HOP!A:L,12,0)</f>
        <v>137.00</v>
      </c>
      <c r="F47" s="4" t="str">
        <f>VLOOKUP(A47,HOP!A:C,3,0)</f>
        <v>2600255</v>
      </c>
      <c r="G47" s="4">
        <f t="shared" si="2"/>
        <v>0</v>
      </c>
      <c r="H47" s="4" t="str">
        <f t="shared" si="3"/>
        <v>，2600255</v>
      </c>
      <c r="I47" s="4" t="str">
        <f>VLOOKUP(A47,HOP!A:U,21,0)</f>
        <v>直连</v>
      </c>
    </row>
    <row r="48" s="4" customFormat="1" spans="1:9">
      <c r="A48" s="5">
        <v>18183908418</v>
      </c>
      <c r="B48" s="6">
        <v>44735</v>
      </c>
      <c r="C48" s="6">
        <v>44736</v>
      </c>
      <c r="D48" s="4">
        <v>25</v>
      </c>
      <c r="E48" s="4" t="str">
        <f>VLOOKUP(A48,HOP!A:L,12,0)</f>
        <v>25.00</v>
      </c>
      <c r="F48" s="4" t="str">
        <f>VLOOKUP(A48,HOP!A:C,3,0)</f>
        <v>2600339</v>
      </c>
      <c r="G48" s="4">
        <f t="shared" si="2"/>
        <v>0</v>
      </c>
      <c r="H48" s="4" t="str">
        <f t="shared" si="3"/>
        <v>，2600339</v>
      </c>
      <c r="I48" s="4" t="str">
        <f>VLOOKUP(A48,HOP!A:U,21,0)</f>
        <v>直连</v>
      </c>
    </row>
    <row r="49" s="4" customFormat="1" spans="1:9">
      <c r="A49" s="5">
        <v>18185777834</v>
      </c>
      <c r="B49" s="6">
        <v>44735</v>
      </c>
      <c r="C49" s="6">
        <v>44736</v>
      </c>
      <c r="D49" s="4">
        <v>18</v>
      </c>
      <c r="E49" s="4" t="str">
        <f>VLOOKUP(A49,HOP!A:L,12,0)</f>
        <v>18.00</v>
      </c>
      <c r="F49" s="4" t="str">
        <f>VLOOKUP(A49,HOP!A:C,3,0)</f>
        <v>2600376</v>
      </c>
      <c r="G49" s="4">
        <f t="shared" si="2"/>
        <v>0</v>
      </c>
      <c r="H49" s="4" t="str">
        <f t="shared" si="3"/>
        <v>，2600376</v>
      </c>
      <c r="I49" s="4" t="str">
        <f>VLOOKUP(A49,HOP!A:U,21,0)</f>
        <v>直连</v>
      </c>
    </row>
    <row r="50" s="4" customFormat="1" hidden="1" spans="1:9">
      <c r="A50" s="5">
        <v>18186294765</v>
      </c>
      <c r="B50" s="6">
        <v>44735</v>
      </c>
      <c r="C50" s="6">
        <v>44736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spans="1:9">
      <c r="A51" s="5">
        <v>18187519266</v>
      </c>
      <c r="B51" s="6">
        <v>44735</v>
      </c>
      <c r="C51" s="6">
        <v>44736</v>
      </c>
      <c r="D51" s="4">
        <v>60</v>
      </c>
      <c r="E51" s="4" t="str">
        <f>VLOOKUP(A51,HOP!A:L,12,0)</f>
        <v>60.00</v>
      </c>
      <c r="F51" s="4" t="str">
        <f>VLOOKUP(A51,HOP!A:C,3,0)</f>
        <v>2600625</v>
      </c>
      <c r="G51" s="4">
        <f t="shared" si="2"/>
        <v>0</v>
      </c>
      <c r="H51" s="4" t="str">
        <f t="shared" si="3"/>
        <v>，2600625</v>
      </c>
      <c r="I51" s="4" t="str">
        <f>VLOOKUP(A51,HOP!A:U,21,0)</f>
        <v>直连</v>
      </c>
    </row>
    <row r="52" s="4" customFormat="1" spans="1:9">
      <c r="A52" s="5">
        <v>18190823287</v>
      </c>
      <c r="B52" s="6">
        <v>44735</v>
      </c>
      <c r="C52" s="6">
        <v>44736</v>
      </c>
      <c r="D52" s="4">
        <v>15</v>
      </c>
      <c r="E52" s="4" t="str">
        <f>VLOOKUP(A52,HOP!A:L,12,0)</f>
        <v>15.00</v>
      </c>
      <c r="F52" s="4" t="str">
        <f>VLOOKUP(A52,HOP!A:C,3,0)</f>
        <v>2600834</v>
      </c>
      <c r="G52" s="4">
        <f t="shared" si="2"/>
        <v>0</v>
      </c>
      <c r="H52" s="4" t="str">
        <f t="shared" si="3"/>
        <v>，2600834</v>
      </c>
      <c r="I52" s="4" t="str">
        <f>VLOOKUP(A52,HOP!A:U,21,0)</f>
        <v>直连</v>
      </c>
    </row>
    <row r="54" spans="4:4">
      <c r="D54" s="4">
        <f>SUM(D2:D53)</f>
        <v>8542</v>
      </c>
    </row>
    <row r="59" spans="1:5">
      <c r="A59" s="4" t="s">
        <v>281</v>
      </c>
      <c r="D59" s="4">
        <v>46</v>
      </c>
      <c r="E59" s="4">
        <v>361.04</v>
      </c>
    </row>
    <row r="60" spans="1:5">
      <c r="A60" s="4" t="s">
        <v>282</v>
      </c>
      <c r="D60" s="4">
        <v>8496</v>
      </c>
      <c r="E60" s="4">
        <v>66683.41</v>
      </c>
    </row>
    <row r="61" spans="1:5">
      <c r="A61" s="4" t="s">
        <v>283</v>
      </c>
      <c r="D61" s="4">
        <f>SUBTOTAL(9,D59:D60)</f>
        <v>8542</v>
      </c>
      <c r="E61" s="4">
        <f>SUBTOTAL(9,E59:E60)</f>
        <v>67044.45</v>
      </c>
    </row>
    <row r="62" spans="1:1">
      <c r="A62" s="4" t="s">
        <v>284</v>
      </c>
    </row>
  </sheetData>
  <autoFilter ref="A1:XFD54">
    <filterColumn colId="3">
      <filters blank="1">
        <filter val="191"/>
        <filter val="152"/>
        <filter val="13"/>
        <filter val="14"/>
        <filter val="114"/>
        <filter val="954"/>
        <filter val="15"/>
        <filter val="55"/>
        <filter val="155"/>
        <filter val="415"/>
        <filter val="16"/>
        <filter val="116"/>
        <filter val="156"/>
        <filter val="316"/>
        <filter val="17"/>
        <filter val="18"/>
        <filter val="58"/>
        <filter val="118"/>
        <filter val="119"/>
        <filter val="60"/>
        <filter val="21"/>
        <filter val="61"/>
        <filter val="63"/>
        <filter val="25"/>
        <filter val="468"/>
        <filter val="768"/>
        <filter val="270"/>
        <filter val="31"/>
        <filter val="71"/>
        <filter val="175"/>
        <filter val="76"/>
        <filter val="636"/>
        <filter val="137"/>
        <filter val="138"/>
        <filter val="378"/>
        <filter val="139"/>
        <filter val="140"/>
        <filter val="180"/>
        <filter val="200"/>
        <filter val="81"/>
        <filter val="8542"/>
        <filter val="443"/>
        <filter val="484"/>
        <filter val="45"/>
        <filter val="46"/>
        <filter val="186"/>
        <filter val="1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selection activeCell="A2" sqref="A2:A1048576"/>
    </sheetView>
  </sheetViews>
  <sheetFormatPr defaultColWidth="8" defaultRowHeight="12.75"/>
  <cols>
    <col min="1" max="1" width="14.375" style="1" customWidth="1"/>
    <col min="2" max="16383" width="8" style="1"/>
  </cols>
  <sheetData>
    <row r="1" s="1" customFormat="1" spans="1:21">
      <c r="A1" s="2" t="s">
        <v>285</v>
      </c>
      <c r="B1" s="2" t="s">
        <v>286</v>
      </c>
      <c r="C1" s="2" t="s">
        <v>287</v>
      </c>
      <c r="D1" s="2" t="s">
        <v>288</v>
      </c>
      <c r="E1" s="2" t="s">
        <v>13</v>
      </c>
      <c r="F1" s="2" t="s">
        <v>5</v>
      </c>
      <c r="G1" s="2" t="s">
        <v>6</v>
      </c>
      <c r="H1" s="2" t="s">
        <v>289</v>
      </c>
      <c r="I1" s="2" t="s">
        <v>290</v>
      </c>
      <c r="J1" s="2" t="s">
        <v>291</v>
      </c>
      <c r="K1" s="2" t="s">
        <v>292</v>
      </c>
      <c r="L1" s="2" t="s">
        <v>293</v>
      </c>
      <c r="M1" s="2" t="s">
        <v>294</v>
      </c>
      <c r="N1" s="2" t="s">
        <v>295</v>
      </c>
      <c r="O1" s="2" t="s">
        <v>296</v>
      </c>
      <c r="P1" s="2" t="s">
        <v>297</v>
      </c>
      <c r="Q1" s="2" t="s">
        <v>298</v>
      </c>
      <c r="R1" s="2" t="s">
        <v>299</v>
      </c>
      <c r="S1" s="2" t="s">
        <v>300</v>
      </c>
      <c r="T1" s="2" t="s">
        <v>301</v>
      </c>
      <c r="U1" s="2" t="s">
        <v>302</v>
      </c>
    </row>
    <row r="2" s="1" customFormat="1" spans="1:21">
      <c r="A2" s="3">
        <v>18190823287</v>
      </c>
      <c r="B2" s="1" t="s">
        <v>303</v>
      </c>
      <c r="C2" s="1" t="s">
        <v>304</v>
      </c>
      <c r="D2" s="1" t="s">
        <v>305</v>
      </c>
      <c r="E2" s="1" t="s">
        <v>306</v>
      </c>
      <c r="F2" s="1" t="s">
        <v>303</v>
      </c>
      <c r="G2" s="1" t="s">
        <v>307</v>
      </c>
      <c r="H2" s="1" t="s">
        <v>308</v>
      </c>
      <c r="I2" s="1" t="s">
        <v>309</v>
      </c>
      <c r="J2" s="1" t="s">
        <v>30</v>
      </c>
      <c r="K2" s="1" t="s">
        <v>310</v>
      </c>
      <c r="L2" s="1" t="s">
        <v>310</v>
      </c>
      <c r="M2" s="1" t="s">
        <v>311</v>
      </c>
      <c r="N2" s="1" t="s">
        <v>311</v>
      </c>
      <c r="O2" s="1" t="s">
        <v>312</v>
      </c>
      <c r="P2" s="1" t="s">
        <v>313</v>
      </c>
      <c r="Q2" s="1" t="s">
        <v>314</v>
      </c>
      <c r="R2" s="1" t="s">
        <v>315</v>
      </c>
      <c r="S2" s="1" t="s">
        <v>316</v>
      </c>
      <c r="T2" s="1" t="s">
        <v>317</v>
      </c>
      <c r="U2" s="1" t="s">
        <v>318</v>
      </c>
    </row>
    <row r="3" s="1" customFormat="1" spans="1:21">
      <c r="A3" s="3">
        <v>18187519266</v>
      </c>
      <c r="B3" s="1" t="s">
        <v>303</v>
      </c>
      <c r="C3" s="1" t="s">
        <v>319</v>
      </c>
      <c r="D3" s="1" t="s">
        <v>320</v>
      </c>
      <c r="E3" s="1" t="s">
        <v>321</v>
      </c>
      <c r="F3" s="1" t="s">
        <v>303</v>
      </c>
      <c r="G3" s="1" t="s">
        <v>307</v>
      </c>
      <c r="H3" s="1" t="s">
        <v>308</v>
      </c>
      <c r="I3" s="1" t="s">
        <v>322</v>
      </c>
      <c r="J3" s="1" t="s">
        <v>30</v>
      </c>
      <c r="K3" s="1" t="s">
        <v>323</v>
      </c>
      <c r="L3" s="1" t="s">
        <v>323</v>
      </c>
      <c r="M3" s="1" t="s">
        <v>311</v>
      </c>
      <c r="N3" s="1" t="s">
        <v>311</v>
      </c>
      <c r="O3" s="1" t="s">
        <v>312</v>
      </c>
      <c r="P3" s="1" t="s">
        <v>313</v>
      </c>
      <c r="Q3" s="1" t="s">
        <v>314</v>
      </c>
      <c r="R3" s="1" t="s">
        <v>324</v>
      </c>
      <c r="S3" s="1" t="s">
        <v>316</v>
      </c>
      <c r="T3" s="1" t="s">
        <v>317</v>
      </c>
      <c r="U3" s="1" t="s">
        <v>318</v>
      </c>
    </row>
    <row r="4" s="1" customFormat="1" spans="1:21">
      <c r="A4" s="3">
        <v>18185777834</v>
      </c>
      <c r="B4" s="1" t="s">
        <v>303</v>
      </c>
      <c r="C4" s="1" t="s">
        <v>325</v>
      </c>
      <c r="D4" s="1" t="s">
        <v>326</v>
      </c>
      <c r="E4" s="1" t="s">
        <v>327</v>
      </c>
      <c r="F4" s="1" t="s">
        <v>303</v>
      </c>
      <c r="G4" s="1" t="s">
        <v>307</v>
      </c>
      <c r="H4" s="1" t="s">
        <v>308</v>
      </c>
      <c r="I4" s="1" t="s">
        <v>328</v>
      </c>
      <c r="J4" s="1" t="s">
        <v>30</v>
      </c>
      <c r="K4" s="1" t="s">
        <v>329</v>
      </c>
      <c r="L4" s="1" t="s">
        <v>329</v>
      </c>
      <c r="M4" s="1" t="s">
        <v>311</v>
      </c>
      <c r="N4" s="1" t="s">
        <v>311</v>
      </c>
      <c r="O4" s="1" t="s">
        <v>312</v>
      </c>
      <c r="P4" s="1" t="s">
        <v>313</v>
      </c>
      <c r="Q4" s="1" t="s">
        <v>314</v>
      </c>
      <c r="R4" s="1" t="s">
        <v>330</v>
      </c>
      <c r="S4" s="1" t="s">
        <v>316</v>
      </c>
      <c r="T4" s="1" t="s">
        <v>317</v>
      </c>
      <c r="U4" s="1" t="s">
        <v>318</v>
      </c>
    </row>
    <row r="5" s="1" customFormat="1" spans="1:21">
      <c r="A5" s="3">
        <v>18183908418</v>
      </c>
      <c r="B5" s="1" t="s">
        <v>303</v>
      </c>
      <c r="C5" s="1" t="s">
        <v>331</v>
      </c>
      <c r="D5" s="1" t="s">
        <v>332</v>
      </c>
      <c r="E5" s="1" t="s">
        <v>333</v>
      </c>
      <c r="F5" s="1" t="s">
        <v>303</v>
      </c>
      <c r="G5" s="1" t="s">
        <v>307</v>
      </c>
      <c r="H5" s="1" t="s">
        <v>308</v>
      </c>
      <c r="I5" s="1" t="s">
        <v>334</v>
      </c>
      <c r="J5" s="1" t="s">
        <v>30</v>
      </c>
      <c r="K5" s="1" t="s">
        <v>335</v>
      </c>
      <c r="L5" s="1" t="s">
        <v>335</v>
      </c>
      <c r="M5" s="1" t="s">
        <v>311</v>
      </c>
      <c r="N5" s="1" t="s">
        <v>311</v>
      </c>
      <c r="O5" s="1" t="s">
        <v>312</v>
      </c>
      <c r="P5" s="1" t="s">
        <v>313</v>
      </c>
      <c r="Q5" s="1" t="s">
        <v>314</v>
      </c>
      <c r="R5" s="1" t="s">
        <v>336</v>
      </c>
      <c r="S5" s="1" t="s">
        <v>316</v>
      </c>
      <c r="T5" s="1" t="s">
        <v>317</v>
      </c>
      <c r="U5" s="1" t="s">
        <v>318</v>
      </c>
    </row>
    <row r="6" s="1" customFormat="1" spans="1:21">
      <c r="A6" s="3">
        <v>18183736968</v>
      </c>
      <c r="B6" s="1" t="s">
        <v>303</v>
      </c>
      <c r="C6" s="1" t="s">
        <v>337</v>
      </c>
      <c r="D6" s="1" t="s">
        <v>338</v>
      </c>
      <c r="E6" s="1" t="s">
        <v>339</v>
      </c>
      <c r="F6" s="1" t="s">
        <v>303</v>
      </c>
      <c r="G6" s="1" t="s">
        <v>307</v>
      </c>
      <c r="H6" s="1" t="s">
        <v>308</v>
      </c>
      <c r="I6" s="1" t="s">
        <v>340</v>
      </c>
      <c r="J6" s="1" t="s">
        <v>30</v>
      </c>
      <c r="K6" s="1" t="s">
        <v>341</v>
      </c>
      <c r="L6" s="1" t="s">
        <v>341</v>
      </c>
      <c r="M6" s="1" t="s">
        <v>311</v>
      </c>
      <c r="N6" s="1" t="s">
        <v>311</v>
      </c>
      <c r="O6" s="1" t="s">
        <v>312</v>
      </c>
      <c r="P6" s="1" t="s">
        <v>313</v>
      </c>
      <c r="Q6" s="1" t="s">
        <v>314</v>
      </c>
      <c r="R6" s="1" t="s">
        <v>342</v>
      </c>
      <c r="S6" s="1" t="s">
        <v>316</v>
      </c>
      <c r="T6" s="1" t="s">
        <v>317</v>
      </c>
      <c r="U6" s="1" t="s">
        <v>318</v>
      </c>
    </row>
    <row r="7" s="1" customFormat="1" spans="1:21">
      <c r="A7" s="3">
        <v>18182526839</v>
      </c>
      <c r="B7" s="1" t="s">
        <v>343</v>
      </c>
      <c r="C7" s="1" t="s">
        <v>344</v>
      </c>
      <c r="D7" s="1" t="s">
        <v>345</v>
      </c>
      <c r="E7" s="1" t="s">
        <v>346</v>
      </c>
      <c r="F7" s="1" t="s">
        <v>303</v>
      </c>
      <c r="G7" s="1" t="s">
        <v>307</v>
      </c>
      <c r="H7" s="1" t="s">
        <v>308</v>
      </c>
      <c r="I7" s="1" t="s">
        <v>347</v>
      </c>
      <c r="J7" s="1" t="s">
        <v>30</v>
      </c>
      <c r="K7" s="1" t="s">
        <v>348</v>
      </c>
      <c r="L7" s="1" t="s">
        <v>348</v>
      </c>
      <c r="M7" s="1" t="s">
        <v>311</v>
      </c>
      <c r="N7" s="1" t="s">
        <v>311</v>
      </c>
      <c r="O7" s="1" t="s">
        <v>312</v>
      </c>
      <c r="P7" s="1" t="s">
        <v>313</v>
      </c>
      <c r="Q7" s="1" t="s">
        <v>314</v>
      </c>
      <c r="R7" s="1" t="s">
        <v>349</v>
      </c>
      <c r="S7" s="1" t="s">
        <v>316</v>
      </c>
      <c r="T7" s="1" t="s">
        <v>317</v>
      </c>
      <c r="U7" s="1" t="s">
        <v>318</v>
      </c>
    </row>
    <row r="8" s="1" customFormat="1" spans="1:21">
      <c r="A8" s="3">
        <v>18182166539</v>
      </c>
      <c r="B8" s="1" t="s">
        <v>343</v>
      </c>
      <c r="C8" s="1" t="s">
        <v>350</v>
      </c>
      <c r="D8" s="1" t="s">
        <v>351</v>
      </c>
      <c r="E8" s="1" t="s">
        <v>352</v>
      </c>
      <c r="F8" s="1" t="s">
        <v>343</v>
      </c>
      <c r="G8" s="1" t="s">
        <v>303</v>
      </c>
      <c r="H8" s="1" t="s">
        <v>308</v>
      </c>
      <c r="I8" s="1" t="s">
        <v>353</v>
      </c>
      <c r="J8" s="1" t="s">
        <v>30</v>
      </c>
      <c r="K8" s="1" t="s">
        <v>354</v>
      </c>
      <c r="L8" s="1" t="s">
        <v>312</v>
      </c>
      <c r="M8" s="1" t="s">
        <v>355</v>
      </c>
      <c r="N8" s="1" t="s">
        <v>356</v>
      </c>
      <c r="O8" s="1" t="s">
        <v>312</v>
      </c>
      <c r="P8" s="1" t="s">
        <v>313</v>
      </c>
      <c r="Q8" s="1" t="s">
        <v>314</v>
      </c>
      <c r="R8" s="1" t="s">
        <v>357</v>
      </c>
      <c r="S8" s="1" t="s">
        <v>316</v>
      </c>
      <c r="T8" s="1" t="s">
        <v>317</v>
      </c>
      <c r="U8" s="1" t="s">
        <v>318</v>
      </c>
    </row>
    <row r="9" s="1" customFormat="1" spans="1:21">
      <c r="A9" s="3">
        <v>18178898661</v>
      </c>
      <c r="B9" s="1" t="s">
        <v>343</v>
      </c>
      <c r="C9" s="1" t="s">
        <v>358</v>
      </c>
      <c r="D9" s="1" t="s">
        <v>359</v>
      </c>
      <c r="E9" s="1" t="s">
        <v>360</v>
      </c>
      <c r="F9" s="1" t="s">
        <v>343</v>
      </c>
      <c r="G9" s="1" t="s">
        <v>303</v>
      </c>
      <c r="H9" s="1" t="s">
        <v>308</v>
      </c>
      <c r="I9" s="1" t="s">
        <v>361</v>
      </c>
      <c r="J9" s="1" t="s">
        <v>30</v>
      </c>
      <c r="K9" s="1" t="s">
        <v>362</v>
      </c>
      <c r="L9" s="1" t="s">
        <v>362</v>
      </c>
      <c r="M9" s="1" t="s">
        <v>311</v>
      </c>
      <c r="N9" s="1" t="s">
        <v>311</v>
      </c>
      <c r="O9" s="1" t="s">
        <v>312</v>
      </c>
      <c r="P9" s="1" t="s">
        <v>313</v>
      </c>
      <c r="Q9" s="1" t="s">
        <v>314</v>
      </c>
      <c r="R9" s="1" t="s">
        <v>363</v>
      </c>
      <c r="S9" s="1" t="s">
        <v>316</v>
      </c>
      <c r="T9" s="1" t="s">
        <v>317</v>
      </c>
      <c r="U9" s="1" t="s">
        <v>318</v>
      </c>
    </row>
    <row r="10" s="1" customFormat="1" spans="1:21">
      <c r="A10" s="3">
        <v>18178752591</v>
      </c>
      <c r="B10" s="1" t="s">
        <v>343</v>
      </c>
      <c r="C10" s="1" t="s">
        <v>364</v>
      </c>
      <c r="D10" s="1" t="s">
        <v>365</v>
      </c>
      <c r="E10" s="1" t="s">
        <v>366</v>
      </c>
      <c r="F10" s="1" t="s">
        <v>343</v>
      </c>
      <c r="G10" s="1" t="s">
        <v>307</v>
      </c>
      <c r="H10" s="1" t="s">
        <v>308</v>
      </c>
      <c r="I10" s="1" t="s">
        <v>367</v>
      </c>
      <c r="J10" s="1" t="s">
        <v>30</v>
      </c>
      <c r="K10" s="1" t="s">
        <v>368</v>
      </c>
      <c r="L10" s="1" t="s">
        <v>368</v>
      </c>
      <c r="M10" s="1" t="s">
        <v>311</v>
      </c>
      <c r="N10" s="1" t="s">
        <v>311</v>
      </c>
      <c r="O10" s="1" t="s">
        <v>312</v>
      </c>
      <c r="P10" s="1" t="s">
        <v>313</v>
      </c>
      <c r="Q10" s="1" t="s">
        <v>314</v>
      </c>
      <c r="R10" s="1" t="s">
        <v>369</v>
      </c>
      <c r="S10" s="1" t="s">
        <v>316</v>
      </c>
      <c r="T10" s="1" t="s">
        <v>317</v>
      </c>
      <c r="U10" s="1" t="s">
        <v>318</v>
      </c>
    </row>
    <row r="11" s="1" customFormat="1" spans="1:21">
      <c r="A11" s="3">
        <v>18178185043</v>
      </c>
      <c r="B11" s="1" t="s">
        <v>343</v>
      </c>
      <c r="C11" s="1" t="s">
        <v>370</v>
      </c>
      <c r="D11" s="1" t="s">
        <v>371</v>
      </c>
      <c r="E11" s="1" t="s">
        <v>372</v>
      </c>
      <c r="F11" s="1" t="s">
        <v>343</v>
      </c>
      <c r="G11" s="1" t="s">
        <v>303</v>
      </c>
      <c r="H11" s="1" t="s">
        <v>308</v>
      </c>
      <c r="I11" s="1" t="s">
        <v>373</v>
      </c>
      <c r="J11" s="1" t="s">
        <v>30</v>
      </c>
      <c r="K11" s="1" t="s">
        <v>374</v>
      </c>
      <c r="L11" s="1" t="s">
        <v>374</v>
      </c>
      <c r="M11" s="1" t="s">
        <v>311</v>
      </c>
      <c r="N11" s="1" t="s">
        <v>311</v>
      </c>
      <c r="O11" s="1" t="s">
        <v>312</v>
      </c>
      <c r="P11" s="1" t="s">
        <v>313</v>
      </c>
      <c r="Q11" s="1" t="s">
        <v>314</v>
      </c>
      <c r="R11" s="1" t="s">
        <v>375</v>
      </c>
      <c r="S11" s="1" t="s">
        <v>316</v>
      </c>
      <c r="T11" s="1" t="s">
        <v>317</v>
      </c>
      <c r="U11" s="1" t="s">
        <v>318</v>
      </c>
    </row>
    <row r="12" s="1" customFormat="1" spans="1:21">
      <c r="A12" s="3">
        <v>18177847985</v>
      </c>
      <c r="B12" s="1" t="s">
        <v>343</v>
      </c>
      <c r="C12" s="1" t="s">
        <v>376</v>
      </c>
      <c r="D12" s="1" t="s">
        <v>377</v>
      </c>
      <c r="E12" s="1" t="s">
        <v>378</v>
      </c>
      <c r="F12" s="1" t="s">
        <v>343</v>
      </c>
      <c r="G12" s="1" t="s">
        <v>303</v>
      </c>
      <c r="H12" s="1" t="s">
        <v>308</v>
      </c>
      <c r="I12" s="1" t="s">
        <v>379</v>
      </c>
      <c r="J12" s="1" t="s">
        <v>30</v>
      </c>
      <c r="K12" s="1" t="s">
        <v>380</v>
      </c>
      <c r="L12" s="1" t="s">
        <v>380</v>
      </c>
      <c r="M12" s="1" t="s">
        <v>311</v>
      </c>
      <c r="N12" s="1" t="s">
        <v>311</v>
      </c>
      <c r="O12" s="1" t="s">
        <v>312</v>
      </c>
      <c r="P12" s="1" t="s">
        <v>313</v>
      </c>
      <c r="Q12" s="1" t="s">
        <v>314</v>
      </c>
      <c r="R12" s="1" t="s">
        <v>381</v>
      </c>
      <c r="S12" s="1" t="s">
        <v>316</v>
      </c>
      <c r="T12" s="1" t="s">
        <v>317</v>
      </c>
      <c r="U12" s="1" t="s">
        <v>318</v>
      </c>
    </row>
    <row r="13" s="1" customFormat="1" spans="1:21">
      <c r="A13" s="3">
        <v>18177807959</v>
      </c>
      <c r="B13" s="1" t="s">
        <v>343</v>
      </c>
      <c r="C13" s="1" t="s">
        <v>382</v>
      </c>
      <c r="D13" s="1" t="s">
        <v>383</v>
      </c>
      <c r="E13" s="1" t="s">
        <v>384</v>
      </c>
      <c r="F13" s="1" t="s">
        <v>343</v>
      </c>
      <c r="G13" s="1" t="s">
        <v>303</v>
      </c>
      <c r="H13" s="1" t="s">
        <v>308</v>
      </c>
      <c r="I13" s="1" t="s">
        <v>385</v>
      </c>
      <c r="J13" s="1" t="s">
        <v>30</v>
      </c>
      <c r="K13" s="1" t="s">
        <v>386</v>
      </c>
      <c r="L13" s="1" t="s">
        <v>386</v>
      </c>
      <c r="M13" s="1" t="s">
        <v>311</v>
      </c>
      <c r="N13" s="1" t="s">
        <v>311</v>
      </c>
      <c r="O13" s="1" t="s">
        <v>312</v>
      </c>
      <c r="P13" s="1" t="s">
        <v>313</v>
      </c>
      <c r="Q13" s="1" t="s">
        <v>314</v>
      </c>
      <c r="R13" s="1" t="s">
        <v>387</v>
      </c>
      <c r="S13" s="1" t="s">
        <v>316</v>
      </c>
      <c r="T13" s="1" t="s">
        <v>317</v>
      </c>
      <c r="U13" s="1" t="s">
        <v>318</v>
      </c>
    </row>
    <row r="14" s="1" customFormat="1" spans="1:21">
      <c r="A14" s="3">
        <v>18177614246</v>
      </c>
      <c r="B14" s="1" t="s">
        <v>343</v>
      </c>
      <c r="C14" s="1" t="s">
        <v>388</v>
      </c>
      <c r="D14" s="1" t="s">
        <v>389</v>
      </c>
      <c r="E14" s="1" t="s">
        <v>390</v>
      </c>
      <c r="F14" s="1" t="s">
        <v>303</v>
      </c>
      <c r="G14" s="1" t="s">
        <v>307</v>
      </c>
      <c r="H14" s="1" t="s">
        <v>308</v>
      </c>
      <c r="I14" s="1" t="s">
        <v>391</v>
      </c>
      <c r="J14" s="1" t="s">
        <v>30</v>
      </c>
      <c r="K14" s="1" t="s">
        <v>392</v>
      </c>
      <c r="L14" s="1" t="s">
        <v>392</v>
      </c>
      <c r="M14" s="1" t="s">
        <v>311</v>
      </c>
      <c r="N14" s="1" t="s">
        <v>311</v>
      </c>
      <c r="O14" s="1" t="s">
        <v>312</v>
      </c>
      <c r="P14" s="1" t="s">
        <v>313</v>
      </c>
      <c r="Q14" s="1" t="s">
        <v>314</v>
      </c>
      <c r="R14" s="1" t="s">
        <v>393</v>
      </c>
      <c r="S14" s="1" t="s">
        <v>316</v>
      </c>
      <c r="T14" s="1" t="s">
        <v>317</v>
      </c>
      <c r="U14" s="1" t="s">
        <v>318</v>
      </c>
    </row>
    <row r="15" s="1" customFormat="1" spans="1:21">
      <c r="A15" s="3">
        <v>18174227860</v>
      </c>
      <c r="B15" s="1" t="s">
        <v>343</v>
      </c>
      <c r="C15" s="1" t="s">
        <v>394</v>
      </c>
      <c r="D15" s="1" t="s">
        <v>395</v>
      </c>
      <c r="E15" s="1" t="s">
        <v>396</v>
      </c>
      <c r="F15" s="1" t="s">
        <v>343</v>
      </c>
      <c r="G15" s="1" t="s">
        <v>303</v>
      </c>
      <c r="H15" s="1" t="s">
        <v>308</v>
      </c>
      <c r="I15" s="1" t="s">
        <v>397</v>
      </c>
      <c r="J15" s="1" t="s">
        <v>30</v>
      </c>
      <c r="K15" s="1" t="s">
        <v>398</v>
      </c>
      <c r="L15" s="1" t="s">
        <v>398</v>
      </c>
      <c r="M15" s="1" t="s">
        <v>311</v>
      </c>
      <c r="N15" s="1" t="s">
        <v>311</v>
      </c>
      <c r="O15" s="1" t="s">
        <v>312</v>
      </c>
      <c r="P15" s="1" t="s">
        <v>313</v>
      </c>
      <c r="Q15" s="1" t="s">
        <v>314</v>
      </c>
      <c r="R15" s="1" t="s">
        <v>399</v>
      </c>
      <c r="S15" s="1" t="s">
        <v>316</v>
      </c>
      <c r="T15" s="1" t="s">
        <v>317</v>
      </c>
      <c r="U15" s="1" t="s">
        <v>318</v>
      </c>
    </row>
    <row r="16" s="1" customFormat="1" spans="1:21">
      <c r="A16" s="3">
        <v>18174010686</v>
      </c>
      <c r="B16" s="1" t="s">
        <v>343</v>
      </c>
      <c r="C16" s="1" t="s">
        <v>400</v>
      </c>
      <c r="D16" s="1" t="s">
        <v>401</v>
      </c>
      <c r="E16" s="1" t="s">
        <v>402</v>
      </c>
      <c r="F16" s="1" t="s">
        <v>343</v>
      </c>
      <c r="G16" s="1" t="s">
        <v>303</v>
      </c>
      <c r="H16" s="1" t="s">
        <v>308</v>
      </c>
      <c r="I16" s="1" t="s">
        <v>403</v>
      </c>
      <c r="J16" s="1" t="s">
        <v>30</v>
      </c>
      <c r="K16" s="1" t="s">
        <v>404</v>
      </c>
      <c r="L16" s="1" t="s">
        <v>404</v>
      </c>
      <c r="M16" s="1" t="s">
        <v>311</v>
      </c>
      <c r="N16" s="1" t="s">
        <v>311</v>
      </c>
      <c r="O16" s="1" t="s">
        <v>312</v>
      </c>
      <c r="P16" s="1" t="s">
        <v>313</v>
      </c>
      <c r="Q16" s="1" t="s">
        <v>314</v>
      </c>
      <c r="R16" s="1" t="s">
        <v>405</v>
      </c>
      <c r="S16" s="1" t="s">
        <v>316</v>
      </c>
      <c r="T16" s="1" t="s">
        <v>317</v>
      </c>
      <c r="U16" s="1" t="s">
        <v>318</v>
      </c>
    </row>
    <row r="17" s="1" customFormat="1" spans="1:21">
      <c r="A17" s="3">
        <v>18173844725</v>
      </c>
      <c r="B17" s="1" t="s">
        <v>406</v>
      </c>
      <c r="C17" s="1" t="s">
        <v>407</v>
      </c>
      <c r="D17" s="1" t="s">
        <v>408</v>
      </c>
      <c r="E17" s="1" t="s">
        <v>409</v>
      </c>
      <c r="F17" s="1" t="s">
        <v>343</v>
      </c>
      <c r="G17" s="1" t="s">
        <v>303</v>
      </c>
      <c r="H17" s="1" t="s">
        <v>308</v>
      </c>
      <c r="I17" s="1" t="s">
        <v>410</v>
      </c>
      <c r="J17" s="1" t="s">
        <v>30</v>
      </c>
      <c r="K17" s="1" t="s">
        <v>411</v>
      </c>
      <c r="L17" s="1" t="s">
        <v>411</v>
      </c>
      <c r="M17" s="1" t="s">
        <v>311</v>
      </c>
      <c r="N17" s="1" t="s">
        <v>311</v>
      </c>
      <c r="O17" s="1" t="s">
        <v>312</v>
      </c>
      <c r="P17" s="1" t="s">
        <v>313</v>
      </c>
      <c r="Q17" s="1" t="s">
        <v>314</v>
      </c>
      <c r="R17" s="1" t="s">
        <v>412</v>
      </c>
      <c r="S17" s="1" t="s">
        <v>316</v>
      </c>
      <c r="T17" s="1" t="s">
        <v>317</v>
      </c>
      <c r="U17" s="1" t="s">
        <v>318</v>
      </c>
    </row>
    <row r="18" s="1" customFormat="1" spans="1:21">
      <c r="A18" s="3">
        <v>18173253640</v>
      </c>
      <c r="B18" s="1" t="s">
        <v>406</v>
      </c>
      <c r="C18" s="1" t="s">
        <v>413</v>
      </c>
      <c r="D18" s="1" t="s">
        <v>414</v>
      </c>
      <c r="E18" s="1" t="s">
        <v>415</v>
      </c>
      <c r="F18" s="1" t="s">
        <v>406</v>
      </c>
      <c r="G18" s="1" t="s">
        <v>343</v>
      </c>
      <c r="H18" s="1" t="s">
        <v>308</v>
      </c>
      <c r="I18" s="1" t="s">
        <v>416</v>
      </c>
      <c r="J18" s="1" t="s">
        <v>30</v>
      </c>
      <c r="K18" s="1" t="s">
        <v>398</v>
      </c>
      <c r="L18" s="1" t="s">
        <v>398</v>
      </c>
      <c r="M18" s="1" t="s">
        <v>311</v>
      </c>
      <c r="N18" s="1" t="s">
        <v>311</v>
      </c>
      <c r="O18" s="1" t="s">
        <v>312</v>
      </c>
      <c r="P18" s="1" t="s">
        <v>313</v>
      </c>
      <c r="Q18" s="1" t="s">
        <v>314</v>
      </c>
      <c r="R18" s="1" t="s">
        <v>417</v>
      </c>
      <c r="S18" s="1" t="s">
        <v>316</v>
      </c>
      <c r="T18" s="1" t="s">
        <v>317</v>
      </c>
      <c r="U18" s="1" t="s">
        <v>318</v>
      </c>
    </row>
    <row r="19" s="1" customFormat="1" spans="1:21">
      <c r="A19" s="3">
        <v>18172984713</v>
      </c>
      <c r="B19" s="1" t="s">
        <v>406</v>
      </c>
      <c r="C19" s="1" t="s">
        <v>418</v>
      </c>
      <c r="D19" s="1" t="s">
        <v>419</v>
      </c>
      <c r="E19" s="1" t="s">
        <v>420</v>
      </c>
      <c r="F19" s="1" t="s">
        <v>406</v>
      </c>
      <c r="G19" s="1" t="s">
        <v>343</v>
      </c>
      <c r="H19" s="1" t="s">
        <v>308</v>
      </c>
      <c r="I19" s="1" t="s">
        <v>421</v>
      </c>
      <c r="J19" s="1" t="s">
        <v>30</v>
      </c>
      <c r="K19" s="1" t="s">
        <v>422</v>
      </c>
      <c r="L19" s="1" t="s">
        <v>422</v>
      </c>
      <c r="M19" s="1" t="s">
        <v>311</v>
      </c>
      <c r="N19" s="1" t="s">
        <v>311</v>
      </c>
      <c r="O19" s="1" t="s">
        <v>312</v>
      </c>
      <c r="P19" s="1" t="s">
        <v>313</v>
      </c>
      <c r="Q19" s="1" t="s">
        <v>314</v>
      </c>
      <c r="R19" s="1" t="s">
        <v>423</v>
      </c>
      <c r="S19" s="1" t="s">
        <v>316</v>
      </c>
      <c r="T19" s="1" t="s">
        <v>317</v>
      </c>
      <c r="U19" s="1" t="s">
        <v>318</v>
      </c>
    </row>
    <row r="20" s="1" customFormat="1" spans="1:21">
      <c r="A20" s="3">
        <v>18171646693</v>
      </c>
      <c r="B20" s="1" t="s">
        <v>406</v>
      </c>
      <c r="C20" s="1" t="s">
        <v>424</v>
      </c>
      <c r="D20" s="1" t="s">
        <v>425</v>
      </c>
      <c r="E20" s="1" t="s">
        <v>426</v>
      </c>
      <c r="F20" s="1" t="s">
        <v>406</v>
      </c>
      <c r="G20" s="1" t="s">
        <v>343</v>
      </c>
      <c r="H20" s="1" t="s">
        <v>308</v>
      </c>
      <c r="I20" s="1" t="s">
        <v>427</v>
      </c>
      <c r="J20" s="1" t="s">
        <v>30</v>
      </c>
      <c r="K20" s="1" t="s">
        <v>428</v>
      </c>
      <c r="L20" s="1" t="s">
        <v>428</v>
      </c>
      <c r="M20" s="1" t="s">
        <v>311</v>
      </c>
      <c r="N20" s="1" t="s">
        <v>311</v>
      </c>
      <c r="O20" s="1" t="s">
        <v>312</v>
      </c>
      <c r="P20" s="1" t="s">
        <v>313</v>
      </c>
      <c r="Q20" s="1" t="s">
        <v>314</v>
      </c>
      <c r="R20" s="1" t="s">
        <v>429</v>
      </c>
      <c r="S20" s="1" t="s">
        <v>316</v>
      </c>
      <c r="T20" s="1" t="s">
        <v>317</v>
      </c>
      <c r="U20" s="1" t="s">
        <v>318</v>
      </c>
    </row>
    <row r="21" s="1" customFormat="1" spans="1:21">
      <c r="A21" s="3">
        <v>18169091444</v>
      </c>
      <c r="B21" s="1" t="s">
        <v>406</v>
      </c>
      <c r="C21" s="1" t="s">
        <v>430</v>
      </c>
      <c r="D21" s="1" t="s">
        <v>431</v>
      </c>
      <c r="E21" s="1" t="s">
        <v>432</v>
      </c>
      <c r="F21" s="1" t="s">
        <v>406</v>
      </c>
      <c r="G21" s="1" t="s">
        <v>343</v>
      </c>
      <c r="H21" s="1" t="s">
        <v>308</v>
      </c>
      <c r="I21" s="1" t="s">
        <v>433</v>
      </c>
      <c r="J21" s="1" t="s">
        <v>30</v>
      </c>
      <c r="K21" s="1" t="s">
        <v>434</v>
      </c>
      <c r="L21" s="1" t="s">
        <v>434</v>
      </c>
      <c r="M21" s="1" t="s">
        <v>311</v>
      </c>
      <c r="N21" s="1" t="s">
        <v>311</v>
      </c>
      <c r="O21" s="1" t="s">
        <v>312</v>
      </c>
      <c r="P21" s="1" t="s">
        <v>313</v>
      </c>
      <c r="Q21" s="1" t="s">
        <v>314</v>
      </c>
      <c r="R21" s="1" t="s">
        <v>435</v>
      </c>
      <c r="S21" s="1" t="s">
        <v>316</v>
      </c>
      <c r="T21" s="1" t="s">
        <v>317</v>
      </c>
      <c r="U21" s="1" t="s">
        <v>318</v>
      </c>
    </row>
    <row r="22" s="1" customFormat="1" spans="1:21">
      <c r="A22" s="3">
        <v>18168808288</v>
      </c>
      <c r="B22" s="1" t="s">
        <v>406</v>
      </c>
      <c r="C22" s="1" t="s">
        <v>436</v>
      </c>
      <c r="D22" s="1" t="s">
        <v>437</v>
      </c>
      <c r="E22" s="1" t="s">
        <v>438</v>
      </c>
      <c r="F22" s="1" t="s">
        <v>303</v>
      </c>
      <c r="G22" s="1" t="s">
        <v>307</v>
      </c>
      <c r="H22" s="1" t="s">
        <v>308</v>
      </c>
      <c r="I22" s="1" t="s">
        <v>439</v>
      </c>
      <c r="J22" s="1" t="s">
        <v>30</v>
      </c>
      <c r="K22" s="1" t="s">
        <v>440</v>
      </c>
      <c r="L22" s="1" t="s">
        <v>440</v>
      </c>
      <c r="M22" s="1" t="s">
        <v>311</v>
      </c>
      <c r="N22" s="1" t="s">
        <v>311</v>
      </c>
      <c r="O22" s="1" t="s">
        <v>312</v>
      </c>
      <c r="P22" s="1" t="s">
        <v>313</v>
      </c>
      <c r="Q22" s="1" t="s">
        <v>314</v>
      </c>
      <c r="R22" s="1" t="s">
        <v>441</v>
      </c>
      <c r="S22" s="1" t="s">
        <v>316</v>
      </c>
      <c r="T22" s="1" t="s">
        <v>317</v>
      </c>
      <c r="U22" s="1" t="s">
        <v>318</v>
      </c>
    </row>
    <row r="23" s="1" customFormat="1" spans="1:21">
      <c r="A23" s="3">
        <v>18168550136</v>
      </c>
      <c r="B23" s="1" t="s">
        <v>406</v>
      </c>
      <c r="C23" s="1" t="s">
        <v>442</v>
      </c>
      <c r="D23" s="1" t="s">
        <v>443</v>
      </c>
      <c r="E23" s="1" t="s">
        <v>444</v>
      </c>
      <c r="F23" s="1" t="s">
        <v>406</v>
      </c>
      <c r="G23" s="1" t="s">
        <v>343</v>
      </c>
      <c r="H23" s="1" t="s">
        <v>308</v>
      </c>
      <c r="I23" s="1" t="s">
        <v>445</v>
      </c>
      <c r="J23" s="1" t="s">
        <v>30</v>
      </c>
      <c r="K23" s="1" t="s">
        <v>446</v>
      </c>
      <c r="L23" s="1" t="s">
        <v>446</v>
      </c>
      <c r="M23" s="1" t="s">
        <v>311</v>
      </c>
      <c r="N23" s="1" t="s">
        <v>311</v>
      </c>
      <c r="O23" s="1" t="s">
        <v>312</v>
      </c>
      <c r="P23" s="1" t="s">
        <v>313</v>
      </c>
      <c r="Q23" s="1" t="s">
        <v>314</v>
      </c>
      <c r="R23" s="1" t="s">
        <v>447</v>
      </c>
      <c r="S23" s="1" t="s">
        <v>316</v>
      </c>
      <c r="T23" s="1" t="s">
        <v>317</v>
      </c>
      <c r="U23" s="1" t="s">
        <v>318</v>
      </c>
    </row>
    <row r="24" s="1" customFormat="1" spans="1:21">
      <c r="A24" s="3">
        <v>18168536979</v>
      </c>
      <c r="B24" s="1" t="s">
        <v>406</v>
      </c>
      <c r="C24" s="1" t="s">
        <v>448</v>
      </c>
      <c r="D24" s="1" t="s">
        <v>449</v>
      </c>
      <c r="E24" s="1" t="s">
        <v>450</v>
      </c>
      <c r="F24" s="1" t="s">
        <v>406</v>
      </c>
      <c r="G24" s="1" t="s">
        <v>343</v>
      </c>
      <c r="H24" s="1" t="s">
        <v>308</v>
      </c>
      <c r="I24" s="1" t="s">
        <v>451</v>
      </c>
      <c r="J24" s="1" t="s">
        <v>30</v>
      </c>
      <c r="K24" s="1" t="s">
        <v>452</v>
      </c>
      <c r="L24" s="1" t="s">
        <v>452</v>
      </c>
      <c r="M24" s="1" t="s">
        <v>311</v>
      </c>
      <c r="N24" s="1" t="s">
        <v>311</v>
      </c>
      <c r="O24" s="1" t="s">
        <v>312</v>
      </c>
      <c r="P24" s="1" t="s">
        <v>313</v>
      </c>
      <c r="Q24" s="1" t="s">
        <v>314</v>
      </c>
      <c r="R24" s="1" t="s">
        <v>453</v>
      </c>
      <c r="S24" s="1" t="s">
        <v>316</v>
      </c>
      <c r="T24" s="1" t="s">
        <v>317</v>
      </c>
      <c r="U24" s="1" t="s">
        <v>318</v>
      </c>
    </row>
    <row r="25" s="1" customFormat="1" spans="1:21">
      <c r="A25" s="3">
        <v>18167964377</v>
      </c>
      <c r="B25" s="1" t="s">
        <v>406</v>
      </c>
      <c r="C25" s="1" t="s">
        <v>454</v>
      </c>
      <c r="D25" s="1" t="s">
        <v>455</v>
      </c>
      <c r="E25" s="1" t="s">
        <v>456</v>
      </c>
      <c r="F25" s="1" t="s">
        <v>406</v>
      </c>
      <c r="G25" s="1" t="s">
        <v>343</v>
      </c>
      <c r="H25" s="1" t="s">
        <v>308</v>
      </c>
      <c r="I25" s="1" t="s">
        <v>457</v>
      </c>
      <c r="J25" s="1" t="s">
        <v>30</v>
      </c>
      <c r="K25" s="1" t="s">
        <v>458</v>
      </c>
      <c r="L25" s="1" t="s">
        <v>458</v>
      </c>
      <c r="M25" s="1" t="s">
        <v>311</v>
      </c>
      <c r="N25" s="1" t="s">
        <v>311</v>
      </c>
      <c r="O25" s="1" t="s">
        <v>312</v>
      </c>
      <c r="P25" s="1" t="s">
        <v>313</v>
      </c>
      <c r="Q25" s="1" t="s">
        <v>314</v>
      </c>
      <c r="R25" s="1" t="s">
        <v>459</v>
      </c>
      <c r="S25" s="1" t="s">
        <v>316</v>
      </c>
      <c r="T25" s="1" t="s">
        <v>317</v>
      </c>
      <c r="U25" s="1" t="s">
        <v>318</v>
      </c>
    </row>
    <row r="26" s="1" customFormat="1" spans="1:21">
      <c r="A26" s="3">
        <v>18164345011</v>
      </c>
      <c r="B26" s="1" t="s">
        <v>460</v>
      </c>
      <c r="C26" s="1" t="s">
        <v>461</v>
      </c>
      <c r="D26" s="1" t="s">
        <v>462</v>
      </c>
      <c r="E26" s="1" t="s">
        <v>463</v>
      </c>
      <c r="F26" s="1" t="s">
        <v>460</v>
      </c>
      <c r="G26" s="1" t="s">
        <v>343</v>
      </c>
      <c r="H26" s="1" t="s">
        <v>308</v>
      </c>
      <c r="I26" s="1" t="s">
        <v>464</v>
      </c>
      <c r="J26" s="1" t="s">
        <v>30</v>
      </c>
      <c r="K26" s="1" t="s">
        <v>465</v>
      </c>
      <c r="L26" s="1" t="s">
        <v>465</v>
      </c>
      <c r="M26" s="1" t="s">
        <v>311</v>
      </c>
      <c r="N26" s="1" t="s">
        <v>311</v>
      </c>
      <c r="O26" s="1" t="s">
        <v>312</v>
      </c>
      <c r="P26" s="1" t="s">
        <v>313</v>
      </c>
      <c r="Q26" s="1" t="s">
        <v>314</v>
      </c>
      <c r="R26" s="1" t="s">
        <v>466</v>
      </c>
      <c r="S26" s="1" t="s">
        <v>316</v>
      </c>
      <c r="T26" s="1" t="s">
        <v>317</v>
      </c>
      <c r="U26" s="1" t="s">
        <v>318</v>
      </c>
    </row>
    <row r="27" s="1" customFormat="1" spans="1:21">
      <c r="A27" s="3">
        <v>18164318014</v>
      </c>
      <c r="B27" s="1" t="s">
        <v>460</v>
      </c>
      <c r="C27" s="1" t="s">
        <v>467</v>
      </c>
      <c r="D27" s="1" t="s">
        <v>468</v>
      </c>
      <c r="E27" s="1" t="s">
        <v>469</v>
      </c>
      <c r="F27" s="1" t="s">
        <v>406</v>
      </c>
      <c r="G27" s="1" t="s">
        <v>343</v>
      </c>
      <c r="H27" s="1" t="s">
        <v>308</v>
      </c>
      <c r="I27" s="1" t="s">
        <v>470</v>
      </c>
      <c r="J27" s="1" t="s">
        <v>30</v>
      </c>
      <c r="K27" s="1" t="s">
        <v>471</v>
      </c>
      <c r="L27" s="1" t="s">
        <v>471</v>
      </c>
      <c r="M27" s="1" t="s">
        <v>311</v>
      </c>
      <c r="N27" s="1" t="s">
        <v>311</v>
      </c>
      <c r="O27" s="1" t="s">
        <v>312</v>
      </c>
      <c r="P27" s="1" t="s">
        <v>313</v>
      </c>
      <c r="Q27" s="1" t="s">
        <v>314</v>
      </c>
      <c r="R27" s="1" t="s">
        <v>472</v>
      </c>
      <c r="S27" s="1" t="s">
        <v>316</v>
      </c>
      <c r="T27" s="1" t="s">
        <v>317</v>
      </c>
      <c r="U27" s="1" t="s">
        <v>318</v>
      </c>
    </row>
    <row r="28" s="1" customFormat="1" spans="1:21">
      <c r="A28" s="3">
        <v>18164315519</v>
      </c>
      <c r="B28" s="1" t="s">
        <v>460</v>
      </c>
      <c r="C28" s="1" t="s">
        <v>473</v>
      </c>
      <c r="D28" s="1" t="s">
        <v>474</v>
      </c>
      <c r="E28" s="1" t="s">
        <v>475</v>
      </c>
      <c r="F28" s="1" t="s">
        <v>406</v>
      </c>
      <c r="G28" s="1" t="s">
        <v>303</v>
      </c>
      <c r="H28" s="1" t="s">
        <v>308</v>
      </c>
      <c r="I28" s="1" t="s">
        <v>476</v>
      </c>
      <c r="J28" s="1" t="s">
        <v>30</v>
      </c>
      <c r="K28" s="1" t="s">
        <v>477</v>
      </c>
      <c r="L28" s="1" t="s">
        <v>477</v>
      </c>
      <c r="M28" s="1" t="s">
        <v>311</v>
      </c>
      <c r="N28" s="1" t="s">
        <v>311</v>
      </c>
      <c r="O28" s="1" t="s">
        <v>312</v>
      </c>
      <c r="P28" s="1" t="s">
        <v>313</v>
      </c>
      <c r="Q28" s="1" t="s">
        <v>314</v>
      </c>
      <c r="R28" s="1" t="s">
        <v>478</v>
      </c>
      <c r="S28" s="1" t="s">
        <v>316</v>
      </c>
      <c r="T28" s="1" t="s">
        <v>317</v>
      </c>
      <c r="U28" s="1" t="s">
        <v>318</v>
      </c>
    </row>
    <row r="29" s="1" customFormat="1" spans="1:21">
      <c r="A29" s="3">
        <v>18164058996</v>
      </c>
      <c r="B29" s="1" t="s">
        <v>460</v>
      </c>
      <c r="C29" s="1" t="s">
        <v>479</v>
      </c>
      <c r="D29" s="1" t="s">
        <v>480</v>
      </c>
      <c r="E29" s="1" t="s">
        <v>481</v>
      </c>
      <c r="F29" s="1" t="s">
        <v>406</v>
      </c>
      <c r="G29" s="1" t="s">
        <v>343</v>
      </c>
      <c r="H29" s="1" t="s">
        <v>308</v>
      </c>
      <c r="I29" s="1" t="s">
        <v>482</v>
      </c>
      <c r="J29" s="1" t="s">
        <v>30</v>
      </c>
      <c r="K29" s="1" t="s">
        <v>483</v>
      </c>
      <c r="L29" s="1" t="s">
        <v>483</v>
      </c>
      <c r="M29" s="1" t="s">
        <v>311</v>
      </c>
      <c r="N29" s="1" t="s">
        <v>311</v>
      </c>
      <c r="O29" s="1" t="s">
        <v>312</v>
      </c>
      <c r="P29" s="1" t="s">
        <v>313</v>
      </c>
      <c r="Q29" s="1" t="s">
        <v>314</v>
      </c>
      <c r="R29" s="1" t="s">
        <v>484</v>
      </c>
      <c r="S29" s="1" t="s">
        <v>316</v>
      </c>
      <c r="T29" s="1" t="s">
        <v>317</v>
      </c>
      <c r="U29" s="1" t="s">
        <v>318</v>
      </c>
    </row>
    <row r="30" s="1" customFormat="1" spans="1:21">
      <c r="A30" s="3">
        <v>18145442982</v>
      </c>
      <c r="B30" s="1" t="s">
        <v>485</v>
      </c>
      <c r="C30" s="1" t="s">
        <v>486</v>
      </c>
      <c r="D30" s="1" t="s">
        <v>487</v>
      </c>
      <c r="E30" s="1" t="s">
        <v>488</v>
      </c>
      <c r="F30" s="1" t="s">
        <v>406</v>
      </c>
      <c r="G30" s="1" t="s">
        <v>343</v>
      </c>
      <c r="H30" s="1" t="s">
        <v>308</v>
      </c>
      <c r="I30" s="1" t="s">
        <v>489</v>
      </c>
      <c r="J30" s="1" t="s">
        <v>30</v>
      </c>
      <c r="K30" s="1" t="s">
        <v>490</v>
      </c>
      <c r="L30" s="1" t="s">
        <v>490</v>
      </c>
      <c r="M30" s="1" t="s">
        <v>311</v>
      </c>
      <c r="N30" s="1" t="s">
        <v>311</v>
      </c>
      <c r="O30" s="1" t="s">
        <v>312</v>
      </c>
      <c r="P30" s="1" t="s">
        <v>313</v>
      </c>
      <c r="Q30" s="1" t="s">
        <v>314</v>
      </c>
      <c r="R30" s="1" t="s">
        <v>491</v>
      </c>
      <c r="S30" s="1" t="s">
        <v>316</v>
      </c>
      <c r="T30" s="1" t="s">
        <v>317</v>
      </c>
      <c r="U30" s="1" t="s">
        <v>318</v>
      </c>
    </row>
    <row r="31" s="1" customFormat="1" spans="1:21">
      <c r="A31" s="3">
        <v>18145324939</v>
      </c>
      <c r="B31" s="1" t="s">
        <v>485</v>
      </c>
      <c r="C31" s="1" t="s">
        <v>492</v>
      </c>
      <c r="D31" s="1" t="s">
        <v>493</v>
      </c>
      <c r="E31" s="1" t="s">
        <v>494</v>
      </c>
      <c r="F31" s="1" t="s">
        <v>460</v>
      </c>
      <c r="G31" s="1" t="s">
        <v>303</v>
      </c>
      <c r="H31" s="1" t="s">
        <v>308</v>
      </c>
      <c r="I31" s="1" t="s">
        <v>495</v>
      </c>
      <c r="J31" s="1" t="s">
        <v>30</v>
      </c>
      <c r="K31" s="1" t="s">
        <v>496</v>
      </c>
      <c r="L31" s="1" t="s">
        <v>496</v>
      </c>
      <c r="M31" s="1" t="s">
        <v>311</v>
      </c>
      <c r="N31" s="1" t="s">
        <v>311</v>
      </c>
      <c r="O31" s="1" t="s">
        <v>312</v>
      </c>
      <c r="P31" s="1" t="s">
        <v>313</v>
      </c>
      <c r="Q31" s="1" t="s">
        <v>314</v>
      </c>
      <c r="R31" s="1" t="s">
        <v>497</v>
      </c>
      <c r="S31" s="1" t="s">
        <v>316</v>
      </c>
      <c r="T31" s="1" t="s">
        <v>317</v>
      </c>
      <c r="U31" s="1" t="s">
        <v>318</v>
      </c>
    </row>
    <row r="32" s="1" customFormat="1" spans="1:21">
      <c r="A32" s="3">
        <v>18133626374</v>
      </c>
      <c r="B32" s="1" t="s">
        <v>498</v>
      </c>
      <c r="C32" s="1" t="s">
        <v>499</v>
      </c>
      <c r="D32" s="1" t="s">
        <v>500</v>
      </c>
      <c r="E32" s="1" t="s">
        <v>501</v>
      </c>
      <c r="F32" s="1" t="s">
        <v>406</v>
      </c>
      <c r="G32" s="1" t="s">
        <v>343</v>
      </c>
      <c r="H32" s="1" t="s">
        <v>308</v>
      </c>
      <c r="I32" s="1" t="s">
        <v>502</v>
      </c>
      <c r="J32" s="1" t="s">
        <v>30</v>
      </c>
      <c r="K32" s="1" t="s">
        <v>503</v>
      </c>
      <c r="L32" s="1" t="s">
        <v>503</v>
      </c>
      <c r="M32" s="1" t="s">
        <v>311</v>
      </c>
      <c r="N32" s="1" t="s">
        <v>311</v>
      </c>
      <c r="O32" s="1" t="s">
        <v>312</v>
      </c>
      <c r="P32" s="1" t="s">
        <v>313</v>
      </c>
      <c r="Q32" s="1" t="s">
        <v>314</v>
      </c>
      <c r="R32" s="1" t="s">
        <v>504</v>
      </c>
      <c r="S32" s="1" t="s">
        <v>316</v>
      </c>
      <c r="T32" s="1" t="s">
        <v>317</v>
      </c>
      <c r="U32" s="1" t="s">
        <v>505</v>
      </c>
    </row>
    <row r="33" s="1" customFormat="1" spans="1:21">
      <c r="A33" s="3">
        <v>18133573030</v>
      </c>
      <c r="B33" s="1" t="s">
        <v>498</v>
      </c>
      <c r="C33" s="1" t="s">
        <v>506</v>
      </c>
      <c r="D33" s="1" t="s">
        <v>507</v>
      </c>
      <c r="E33" s="1" t="s">
        <v>508</v>
      </c>
      <c r="F33" s="1" t="s">
        <v>343</v>
      </c>
      <c r="G33" s="1" t="s">
        <v>307</v>
      </c>
      <c r="H33" s="1" t="s">
        <v>308</v>
      </c>
      <c r="I33" s="1" t="s">
        <v>509</v>
      </c>
      <c r="J33" s="1" t="s">
        <v>30</v>
      </c>
      <c r="K33" s="1" t="s">
        <v>510</v>
      </c>
      <c r="L33" s="1" t="s">
        <v>510</v>
      </c>
      <c r="M33" s="1" t="s">
        <v>311</v>
      </c>
      <c r="N33" s="1" t="s">
        <v>311</v>
      </c>
      <c r="O33" s="1" t="s">
        <v>312</v>
      </c>
      <c r="P33" s="1" t="s">
        <v>313</v>
      </c>
      <c r="Q33" s="1" t="s">
        <v>314</v>
      </c>
      <c r="R33" s="1" t="s">
        <v>511</v>
      </c>
      <c r="S33" s="1" t="s">
        <v>316</v>
      </c>
      <c r="T33" s="1" t="s">
        <v>317</v>
      </c>
      <c r="U33" s="1" t="s">
        <v>318</v>
      </c>
    </row>
    <row r="34" s="1" customFormat="1" spans="1:21">
      <c r="A34" s="3">
        <v>18113538315</v>
      </c>
      <c r="B34" s="1" t="s">
        <v>512</v>
      </c>
      <c r="C34" s="1" t="s">
        <v>513</v>
      </c>
      <c r="D34" s="1" t="s">
        <v>514</v>
      </c>
      <c r="E34" s="1" t="s">
        <v>515</v>
      </c>
      <c r="F34" s="1" t="s">
        <v>406</v>
      </c>
      <c r="G34" s="1" t="s">
        <v>303</v>
      </c>
      <c r="H34" s="1" t="s">
        <v>308</v>
      </c>
      <c r="I34" s="1" t="s">
        <v>516</v>
      </c>
      <c r="J34" s="1" t="s">
        <v>30</v>
      </c>
      <c r="K34" s="1" t="s">
        <v>517</v>
      </c>
      <c r="L34" s="1" t="s">
        <v>517</v>
      </c>
      <c r="M34" s="1" t="s">
        <v>311</v>
      </c>
      <c r="N34" s="1" t="s">
        <v>311</v>
      </c>
      <c r="O34" s="1" t="s">
        <v>312</v>
      </c>
      <c r="P34" s="1" t="s">
        <v>313</v>
      </c>
      <c r="Q34" s="1" t="s">
        <v>314</v>
      </c>
      <c r="R34" s="1" t="s">
        <v>518</v>
      </c>
      <c r="S34" s="1" t="s">
        <v>316</v>
      </c>
      <c r="T34" s="1" t="s">
        <v>317</v>
      </c>
      <c r="U34" s="1" t="s">
        <v>318</v>
      </c>
    </row>
    <row r="35" s="1" customFormat="1" spans="1:21">
      <c r="A35" s="3">
        <v>18107947759</v>
      </c>
      <c r="B35" s="1" t="s">
        <v>512</v>
      </c>
      <c r="C35" s="1" t="s">
        <v>519</v>
      </c>
      <c r="D35" s="1" t="s">
        <v>520</v>
      </c>
      <c r="E35" s="1" t="s">
        <v>521</v>
      </c>
      <c r="F35" s="1" t="s">
        <v>343</v>
      </c>
      <c r="G35" s="1" t="s">
        <v>303</v>
      </c>
      <c r="H35" s="1" t="s">
        <v>308</v>
      </c>
      <c r="I35" s="1" t="s">
        <v>522</v>
      </c>
      <c r="J35" s="1" t="s">
        <v>30</v>
      </c>
      <c r="K35" s="1" t="s">
        <v>354</v>
      </c>
      <c r="L35" s="1" t="s">
        <v>354</v>
      </c>
      <c r="M35" s="1" t="s">
        <v>311</v>
      </c>
      <c r="N35" s="1" t="s">
        <v>311</v>
      </c>
      <c r="O35" s="1" t="s">
        <v>312</v>
      </c>
      <c r="P35" s="1" t="s">
        <v>313</v>
      </c>
      <c r="Q35" s="1" t="s">
        <v>314</v>
      </c>
      <c r="R35" s="1" t="s">
        <v>523</v>
      </c>
      <c r="S35" s="1" t="s">
        <v>316</v>
      </c>
      <c r="T35" s="1" t="s">
        <v>317</v>
      </c>
      <c r="U35" s="1" t="s">
        <v>318</v>
      </c>
    </row>
    <row r="36" s="1" customFormat="1" spans="1:21">
      <c r="A36" s="3">
        <v>18077107768</v>
      </c>
      <c r="B36" s="1" t="s">
        <v>524</v>
      </c>
      <c r="C36" s="1" t="s">
        <v>525</v>
      </c>
      <c r="D36" s="1" t="s">
        <v>526</v>
      </c>
      <c r="E36" s="1" t="s">
        <v>527</v>
      </c>
      <c r="F36" s="1" t="s">
        <v>460</v>
      </c>
      <c r="G36" s="1" t="s">
        <v>307</v>
      </c>
      <c r="H36" s="1" t="s">
        <v>308</v>
      </c>
      <c r="I36" s="1" t="s">
        <v>528</v>
      </c>
      <c r="J36" s="1" t="s">
        <v>30</v>
      </c>
      <c r="K36" s="1" t="s">
        <v>529</v>
      </c>
      <c r="L36" s="1" t="s">
        <v>529</v>
      </c>
      <c r="M36" s="1" t="s">
        <v>311</v>
      </c>
      <c r="N36" s="1" t="s">
        <v>311</v>
      </c>
      <c r="O36" s="1" t="s">
        <v>312</v>
      </c>
      <c r="P36" s="1" t="s">
        <v>313</v>
      </c>
      <c r="Q36" s="1" t="s">
        <v>314</v>
      </c>
      <c r="R36" s="1" t="s">
        <v>530</v>
      </c>
      <c r="S36" s="1" t="s">
        <v>316</v>
      </c>
      <c r="T36" s="1" t="s">
        <v>317</v>
      </c>
      <c r="U36" s="1" t="s">
        <v>318</v>
      </c>
    </row>
    <row r="37" s="1" customFormat="1" spans="1:21">
      <c r="A37" s="3">
        <v>18069756416</v>
      </c>
      <c r="B37" s="1" t="s">
        <v>531</v>
      </c>
      <c r="C37" s="1" t="s">
        <v>532</v>
      </c>
      <c r="D37" s="1" t="s">
        <v>533</v>
      </c>
      <c r="E37" s="1" t="s">
        <v>534</v>
      </c>
      <c r="F37" s="1" t="s">
        <v>406</v>
      </c>
      <c r="G37" s="1" t="s">
        <v>343</v>
      </c>
      <c r="H37" s="1" t="s">
        <v>308</v>
      </c>
      <c r="I37" s="1" t="s">
        <v>535</v>
      </c>
      <c r="J37" s="1" t="s">
        <v>30</v>
      </c>
      <c r="K37" s="1" t="s">
        <v>536</v>
      </c>
      <c r="L37" s="1" t="s">
        <v>536</v>
      </c>
      <c r="M37" s="1" t="s">
        <v>311</v>
      </c>
      <c r="N37" s="1" t="s">
        <v>311</v>
      </c>
      <c r="O37" s="1" t="s">
        <v>312</v>
      </c>
      <c r="P37" s="1" t="s">
        <v>313</v>
      </c>
      <c r="Q37" s="1" t="s">
        <v>314</v>
      </c>
      <c r="R37" s="1" t="s">
        <v>537</v>
      </c>
      <c r="S37" s="1" t="s">
        <v>316</v>
      </c>
      <c r="T37" s="1" t="s">
        <v>317</v>
      </c>
      <c r="U37" s="1" t="s">
        <v>318</v>
      </c>
    </row>
    <row r="38" s="1" customFormat="1" spans="1:21">
      <c r="A38" s="3">
        <v>18064847547</v>
      </c>
      <c r="B38" s="1" t="s">
        <v>538</v>
      </c>
      <c r="C38" s="1" t="s">
        <v>539</v>
      </c>
      <c r="D38" s="1" t="s">
        <v>540</v>
      </c>
      <c r="E38" s="1" t="s">
        <v>541</v>
      </c>
      <c r="F38" s="1" t="s">
        <v>498</v>
      </c>
      <c r="G38" s="1" t="s">
        <v>343</v>
      </c>
      <c r="H38" s="1" t="s">
        <v>308</v>
      </c>
      <c r="I38" s="1" t="s">
        <v>542</v>
      </c>
      <c r="J38" s="1" t="s">
        <v>30</v>
      </c>
      <c r="K38" s="1" t="s">
        <v>543</v>
      </c>
      <c r="L38" s="1" t="s">
        <v>543</v>
      </c>
      <c r="M38" s="1" t="s">
        <v>311</v>
      </c>
      <c r="N38" s="1" t="s">
        <v>311</v>
      </c>
      <c r="O38" s="1" t="s">
        <v>312</v>
      </c>
      <c r="P38" s="1" t="s">
        <v>313</v>
      </c>
      <c r="Q38" s="1" t="s">
        <v>314</v>
      </c>
      <c r="R38" s="1" t="s">
        <v>544</v>
      </c>
      <c r="S38" s="1" t="s">
        <v>316</v>
      </c>
      <c r="T38" s="1" t="s">
        <v>317</v>
      </c>
      <c r="U38" s="1" t="s">
        <v>318</v>
      </c>
    </row>
    <row r="39" s="1" customFormat="1" spans="1:21">
      <c r="A39" s="3">
        <v>18064765800</v>
      </c>
      <c r="B39" s="1" t="s">
        <v>538</v>
      </c>
      <c r="C39" s="1" t="s">
        <v>545</v>
      </c>
      <c r="D39" s="1" t="s">
        <v>546</v>
      </c>
      <c r="E39" s="1" t="s">
        <v>547</v>
      </c>
      <c r="F39" s="1" t="s">
        <v>406</v>
      </c>
      <c r="G39" s="1" t="s">
        <v>343</v>
      </c>
      <c r="H39" s="1" t="s">
        <v>308</v>
      </c>
      <c r="I39" s="1" t="s">
        <v>548</v>
      </c>
      <c r="J39" s="1" t="s">
        <v>30</v>
      </c>
      <c r="K39" s="1" t="s">
        <v>549</v>
      </c>
      <c r="L39" s="1" t="s">
        <v>549</v>
      </c>
      <c r="M39" s="1" t="s">
        <v>311</v>
      </c>
      <c r="N39" s="1" t="s">
        <v>311</v>
      </c>
      <c r="O39" s="1" t="s">
        <v>312</v>
      </c>
      <c r="P39" s="1" t="s">
        <v>313</v>
      </c>
      <c r="Q39" s="1" t="s">
        <v>314</v>
      </c>
      <c r="R39" s="1" t="s">
        <v>550</v>
      </c>
      <c r="S39" s="1" t="s">
        <v>316</v>
      </c>
      <c r="T39" s="1" t="s">
        <v>317</v>
      </c>
      <c r="U39" s="1" t="s">
        <v>318</v>
      </c>
    </row>
    <row r="40" s="1" customFormat="1" spans="1:21">
      <c r="A40" s="3">
        <v>18043101125</v>
      </c>
      <c r="B40" s="1" t="s">
        <v>551</v>
      </c>
      <c r="C40" s="1" t="s">
        <v>552</v>
      </c>
      <c r="D40" s="1" t="s">
        <v>553</v>
      </c>
      <c r="E40" s="1" t="s">
        <v>554</v>
      </c>
      <c r="F40" s="1" t="s">
        <v>460</v>
      </c>
      <c r="G40" s="1" t="s">
        <v>303</v>
      </c>
      <c r="H40" s="1" t="s">
        <v>308</v>
      </c>
      <c r="I40" s="1" t="s">
        <v>555</v>
      </c>
      <c r="J40" s="1" t="s">
        <v>30</v>
      </c>
      <c r="K40" s="1" t="s">
        <v>556</v>
      </c>
      <c r="L40" s="1" t="s">
        <v>556</v>
      </c>
      <c r="M40" s="1" t="s">
        <v>311</v>
      </c>
      <c r="N40" s="1" t="s">
        <v>311</v>
      </c>
      <c r="O40" s="1" t="s">
        <v>312</v>
      </c>
      <c r="P40" s="1" t="s">
        <v>313</v>
      </c>
      <c r="Q40" s="1" t="s">
        <v>314</v>
      </c>
      <c r="R40" s="1" t="s">
        <v>557</v>
      </c>
      <c r="S40" s="1" t="s">
        <v>316</v>
      </c>
      <c r="T40" s="1" t="s">
        <v>317</v>
      </c>
      <c r="U40" s="1" t="s">
        <v>318</v>
      </c>
    </row>
    <row r="41" s="1" customFormat="1" spans="1:21">
      <c r="A41" s="3">
        <v>18031480641</v>
      </c>
      <c r="B41" s="1" t="s">
        <v>558</v>
      </c>
      <c r="C41" s="1" t="s">
        <v>559</v>
      </c>
      <c r="D41" s="1" t="s">
        <v>560</v>
      </c>
      <c r="E41" s="1" t="s">
        <v>561</v>
      </c>
      <c r="F41" s="1" t="s">
        <v>303</v>
      </c>
      <c r="G41" s="1" t="s">
        <v>307</v>
      </c>
      <c r="H41" s="1" t="s">
        <v>308</v>
      </c>
      <c r="I41" s="1" t="s">
        <v>562</v>
      </c>
      <c r="J41" s="1" t="s">
        <v>30</v>
      </c>
      <c r="K41" s="1" t="s">
        <v>563</v>
      </c>
      <c r="L41" s="1" t="s">
        <v>563</v>
      </c>
      <c r="M41" s="1" t="s">
        <v>311</v>
      </c>
      <c r="N41" s="1" t="s">
        <v>311</v>
      </c>
      <c r="O41" s="1" t="s">
        <v>312</v>
      </c>
      <c r="P41" s="1" t="s">
        <v>313</v>
      </c>
      <c r="Q41" s="1" t="s">
        <v>314</v>
      </c>
      <c r="R41" s="1" t="s">
        <v>564</v>
      </c>
      <c r="S41" s="1" t="s">
        <v>316</v>
      </c>
      <c r="T41" s="1" t="s">
        <v>317</v>
      </c>
      <c r="U41" s="1" t="s">
        <v>318</v>
      </c>
    </row>
    <row r="42" s="1" customFormat="1" spans="1:21">
      <c r="A42" s="3">
        <v>18031452708</v>
      </c>
      <c r="B42" s="1" t="s">
        <v>558</v>
      </c>
      <c r="C42" s="1" t="s">
        <v>565</v>
      </c>
      <c r="D42" s="1" t="s">
        <v>566</v>
      </c>
      <c r="E42" s="1" t="s">
        <v>567</v>
      </c>
      <c r="F42" s="1" t="s">
        <v>343</v>
      </c>
      <c r="G42" s="1" t="s">
        <v>307</v>
      </c>
      <c r="H42" s="1" t="s">
        <v>308</v>
      </c>
      <c r="I42" s="1" t="s">
        <v>568</v>
      </c>
      <c r="J42" s="1" t="s">
        <v>30</v>
      </c>
      <c r="K42" s="1" t="s">
        <v>569</v>
      </c>
      <c r="L42" s="1" t="s">
        <v>569</v>
      </c>
      <c r="M42" s="1" t="s">
        <v>311</v>
      </c>
      <c r="N42" s="1" t="s">
        <v>311</v>
      </c>
      <c r="O42" s="1" t="s">
        <v>312</v>
      </c>
      <c r="P42" s="1" t="s">
        <v>313</v>
      </c>
      <c r="Q42" s="1" t="s">
        <v>314</v>
      </c>
      <c r="R42" s="1" t="s">
        <v>570</v>
      </c>
      <c r="S42" s="1" t="s">
        <v>316</v>
      </c>
      <c r="T42" s="1" t="s">
        <v>317</v>
      </c>
      <c r="U42" s="1" t="s">
        <v>318</v>
      </c>
    </row>
    <row r="43" s="1" customFormat="1" spans="1:21">
      <c r="A43" s="3">
        <v>17981197859</v>
      </c>
      <c r="B43" s="1" t="s">
        <v>571</v>
      </c>
      <c r="C43" s="1" t="s">
        <v>572</v>
      </c>
      <c r="D43" s="1" t="s">
        <v>573</v>
      </c>
      <c r="E43" s="1" t="s">
        <v>574</v>
      </c>
      <c r="F43" s="1" t="s">
        <v>575</v>
      </c>
      <c r="G43" s="1" t="s">
        <v>307</v>
      </c>
      <c r="H43" s="1" t="s">
        <v>308</v>
      </c>
      <c r="I43" s="1" t="s">
        <v>576</v>
      </c>
      <c r="J43" s="1" t="s">
        <v>30</v>
      </c>
      <c r="K43" s="1" t="s">
        <v>577</v>
      </c>
      <c r="L43" s="1" t="s">
        <v>577</v>
      </c>
      <c r="M43" s="1" t="s">
        <v>311</v>
      </c>
      <c r="N43" s="1" t="s">
        <v>311</v>
      </c>
      <c r="O43" s="1" t="s">
        <v>312</v>
      </c>
      <c r="P43" s="1" t="s">
        <v>313</v>
      </c>
      <c r="Q43" s="1" t="s">
        <v>314</v>
      </c>
      <c r="R43" s="1" t="s">
        <v>578</v>
      </c>
      <c r="S43" s="1" t="s">
        <v>316</v>
      </c>
      <c r="T43" s="1" t="s">
        <v>317</v>
      </c>
      <c r="U43" s="1" t="s">
        <v>318</v>
      </c>
    </row>
    <row r="44" s="1" customFormat="1" spans="1:21">
      <c r="A44" s="3">
        <v>17972334722</v>
      </c>
      <c r="B44" s="1" t="s">
        <v>579</v>
      </c>
      <c r="C44" s="1" t="s">
        <v>580</v>
      </c>
      <c r="D44" s="1" t="s">
        <v>581</v>
      </c>
      <c r="E44" s="1" t="s">
        <v>582</v>
      </c>
      <c r="F44" s="1" t="s">
        <v>406</v>
      </c>
      <c r="G44" s="1" t="s">
        <v>343</v>
      </c>
      <c r="H44" s="1" t="s">
        <v>308</v>
      </c>
      <c r="I44" s="1" t="s">
        <v>583</v>
      </c>
      <c r="J44" s="1" t="s">
        <v>30</v>
      </c>
      <c r="K44" s="1" t="s">
        <v>584</v>
      </c>
      <c r="L44" s="1" t="s">
        <v>584</v>
      </c>
      <c r="M44" s="1" t="s">
        <v>311</v>
      </c>
      <c r="N44" s="1" t="s">
        <v>311</v>
      </c>
      <c r="O44" s="1" t="s">
        <v>312</v>
      </c>
      <c r="P44" s="1" t="s">
        <v>313</v>
      </c>
      <c r="Q44" s="1" t="s">
        <v>314</v>
      </c>
      <c r="R44" s="1" t="s">
        <v>585</v>
      </c>
      <c r="S44" s="1" t="s">
        <v>316</v>
      </c>
      <c r="T44" s="1" t="s">
        <v>317</v>
      </c>
      <c r="U44" s="1" t="s">
        <v>318</v>
      </c>
    </row>
    <row r="45" s="1" customFormat="1" spans="1:21">
      <c r="A45" s="3">
        <v>17949471624</v>
      </c>
      <c r="B45" s="1" t="s">
        <v>586</v>
      </c>
      <c r="C45" s="1" t="s">
        <v>587</v>
      </c>
      <c r="D45" s="1" t="s">
        <v>588</v>
      </c>
      <c r="E45" s="1" t="s">
        <v>589</v>
      </c>
      <c r="F45" s="1" t="s">
        <v>343</v>
      </c>
      <c r="G45" s="1" t="s">
        <v>303</v>
      </c>
      <c r="H45" s="1" t="s">
        <v>308</v>
      </c>
      <c r="I45" s="1" t="s">
        <v>590</v>
      </c>
      <c r="J45" s="1" t="s">
        <v>30</v>
      </c>
      <c r="K45" s="1" t="s">
        <v>591</v>
      </c>
      <c r="L45" s="1" t="s">
        <v>591</v>
      </c>
      <c r="M45" s="1" t="s">
        <v>311</v>
      </c>
      <c r="N45" s="1" t="s">
        <v>311</v>
      </c>
      <c r="O45" s="1" t="s">
        <v>312</v>
      </c>
      <c r="P45" s="1" t="s">
        <v>313</v>
      </c>
      <c r="Q45" s="1" t="s">
        <v>314</v>
      </c>
      <c r="R45" s="1" t="s">
        <v>592</v>
      </c>
      <c r="S45" s="1" t="s">
        <v>316</v>
      </c>
      <c r="T45" s="1" t="s">
        <v>317</v>
      </c>
      <c r="U45" s="1" t="s">
        <v>318</v>
      </c>
    </row>
    <row r="46" s="1" customFormat="1" spans="1:21">
      <c r="A46" s="3">
        <v>17882454445</v>
      </c>
      <c r="B46" s="1" t="s">
        <v>593</v>
      </c>
      <c r="C46" s="1" t="s">
        <v>594</v>
      </c>
      <c r="D46" s="1" t="s">
        <v>595</v>
      </c>
      <c r="E46" s="1" t="s">
        <v>596</v>
      </c>
      <c r="F46" s="1" t="s">
        <v>343</v>
      </c>
      <c r="G46" s="1" t="s">
        <v>307</v>
      </c>
      <c r="H46" s="1" t="s">
        <v>308</v>
      </c>
      <c r="I46" s="1" t="s">
        <v>597</v>
      </c>
      <c r="J46" s="1" t="s">
        <v>30</v>
      </c>
      <c r="K46" s="1" t="s">
        <v>598</v>
      </c>
      <c r="L46" s="1" t="s">
        <v>598</v>
      </c>
      <c r="M46" s="1" t="s">
        <v>311</v>
      </c>
      <c r="N46" s="1" t="s">
        <v>311</v>
      </c>
      <c r="O46" s="1" t="s">
        <v>312</v>
      </c>
      <c r="P46" s="1" t="s">
        <v>313</v>
      </c>
      <c r="Q46" s="1" t="s">
        <v>314</v>
      </c>
      <c r="R46" s="1" t="s">
        <v>599</v>
      </c>
      <c r="S46" s="1" t="s">
        <v>316</v>
      </c>
      <c r="T46" s="1" t="s">
        <v>317</v>
      </c>
      <c r="U46" s="1" t="s">
        <v>318</v>
      </c>
    </row>
    <row r="47" s="1" customFormat="1" spans="1:21">
      <c r="A47" s="3">
        <v>17619231590</v>
      </c>
      <c r="B47" s="1" t="s">
        <v>600</v>
      </c>
      <c r="C47" s="1" t="s">
        <v>601</v>
      </c>
      <c r="D47" s="1" t="s">
        <v>602</v>
      </c>
      <c r="E47" s="1" t="s">
        <v>603</v>
      </c>
      <c r="F47" s="1" t="s">
        <v>460</v>
      </c>
      <c r="G47" s="1" t="s">
        <v>303</v>
      </c>
      <c r="H47" s="1" t="s">
        <v>308</v>
      </c>
      <c r="I47" s="1" t="s">
        <v>604</v>
      </c>
      <c r="J47" s="1" t="s">
        <v>30</v>
      </c>
      <c r="K47" s="1" t="s">
        <v>605</v>
      </c>
      <c r="L47" s="1" t="s">
        <v>605</v>
      </c>
      <c r="M47" s="1" t="s">
        <v>311</v>
      </c>
      <c r="N47" s="1" t="s">
        <v>311</v>
      </c>
      <c r="O47" s="1" t="s">
        <v>312</v>
      </c>
      <c r="P47" s="1" t="s">
        <v>313</v>
      </c>
      <c r="Q47" s="1" t="s">
        <v>314</v>
      </c>
      <c r="R47" s="1" t="s">
        <v>606</v>
      </c>
      <c r="S47" s="1" t="s">
        <v>316</v>
      </c>
      <c r="T47" s="1" t="s">
        <v>317</v>
      </c>
      <c r="U47" s="1" t="s">
        <v>318</v>
      </c>
    </row>
    <row r="48" s="1" customFormat="1" spans="1:21">
      <c r="A48" s="3">
        <v>17598687152</v>
      </c>
      <c r="B48" s="1" t="s">
        <v>607</v>
      </c>
      <c r="C48" s="1" t="s">
        <v>608</v>
      </c>
      <c r="D48" s="1" t="s">
        <v>609</v>
      </c>
      <c r="E48" s="1" t="s">
        <v>610</v>
      </c>
      <c r="F48" s="1" t="s">
        <v>343</v>
      </c>
      <c r="G48" s="1" t="s">
        <v>307</v>
      </c>
      <c r="H48" s="1" t="s">
        <v>308</v>
      </c>
      <c r="I48" s="1" t="s">
        <v>611</v>
      </c>
      <c r="J48" s="1" t="s">
        <v>30</v>
      </c>
      <c r="K48" s="1" t="s">
        <v>612</v>
      </c>
      <c r="L48" s="1" t="s">
        <v>612</v>
      </c>
      <c r="M48" s="1" t="s">
        <v>311</v>
      </c>
      <c r="N48" s="1" t="s">
        <v>311</v>
      </c>
      <c r="O48" s="1" t="s">
        <v>312</v>
      </c>
      <c r="P48" s="1" t="s">
        <v>313</v>
      </c>
      <c r="Q48" s="1" t="s">
        <v>314</v>
      </c>
      <c r="R48" s="1" t="s">
        <v>613</v>
      </c>
      <c r="S48" s="1" t="s">
        <v>316</v>
      </c>
      <c r="T48" s="1" t="s">
        <v>317</v>
      </c>
      <c r="U48" s="1" t="s">
        <v>318</v>
      </c>
    </row>
    <row r="49" s="1" customFormat="1" spans="1:21">
      <c r="A49" s="3">
        <v>17571304581</v>
      </c>
      <c r="B49" s="1" t="s">
        <v>614</v>
      </c>
      <c r="C49" s="1" t="s">
        <v>615</v>
      </c>
      <c r="D49" s="1" t="s">
        <v>616</v>
      </c>
      <c r="E49" s="1" t="s">
        <v>617</v>
      </c>
      <c r="F49" s="1" t="s">
        <v>406</v>
      </c>
      <c r="G49" s="1" t="s">
        <v>303</v>
      </c>
      <c r="H49" s="1" t="s">
        <v>308</v>
      </c>
      <c r="I49" s="1" t="s">
        <v>618</v>
      </c>
      <c r="J49" s="1" t="s">
        <v>30</v>
      </c>
      <c r="K49" s="1" t="s">
        <v>619</v>
      </c>
      <c r="L49" s="1" t="s">
        <v>619</v>
      </c>
      <c r="M49" s="1" t="s">
        <v>311</v>
      </c>
      <c r="N49" s="1" t="s">
        <v>311</v>
      </c>
      <c r="O49" s="1" t="s">
        <v>312</v>
      </c>
      <c r="P49" s="1" t="s">
        <v>313</v>
      </c>
      <c r="Q49" s="1" t="s">
        <v>314</v>
      </c>
      <c r="R49" s="1" t="s">
        <v>620</v>
      </c>
      <c r="S49" s="1" t="s">
        <v>316</v>
      </c>
      <c r="T49" s="1" t="s">
        <v>317</v>
      </c>
      <c r="U49" s="1" t="s">
        <v>318</v>
      </c>
    </row>
    <row r="50" s="1" customFormat="1" spans="1:21">
      <c r="A50" s="3">
        <v>16398805466</v>
      </c>
      <c r="B50" s="1" t="s">
        <v>621</v>
      </c>
      <c r="C50" s="1" t="s">
        <v>622</v>
      </c>
      <c r="D50" s="1" t="s">
        <v>623</v>
      </c>
      <c r="E50" s="1" t="s">
        <v>624</v>
      </c>
      <c r="F50" s="1" t="s">
        <v>575</v>
      </c>
      <c r="G50" s="1" t="s">
        <v>343</v>
      </c>
      <c r="H50" s="1" t="s">
        <v>308</v>
      </c>
      <c r="I50" s="1" t="s">
        <v>625</v>
      </c>
      <c r="J50" s="1" t="s">
        <v>30</v>
      </c>
      <c r="K50" s="1" t="s">
        <v>626</v>
      </c>
      <c r="L50" s="1" t="s">
        <v>626</v>
      </c>
      <c r="M50" s="1" t="s">
        <v>311</v>
      </c>
      <c r="N50" s="1" t="s">
        <v>311</v>
      </c>
      <c r="O50" s="1" t="s">
        <v>312</v>
      </c>
      <c r="P50" s="1" t="s">
        <v>313</v>
      </c>
      <c r="Q50" s="1" t="s">
        <v>314</v>
      </c>
      <c r="R50" s="1" t="s">
        <v>627</v>
      </c>
      <c r="S50" s="1" t="s">
        <v>316</v>
      </c>
      <c r="T50" s="1" t="s">
        <v>317</v>
      </c>
      <c r="U50" s="1" t="s">
        <v>318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2022-06-27T02:18:26Z</dcterms:created>
  <dcterms:modified xsi:type="dcterms:W3CDTF">2022-06-27T02:53:30Z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5BF92B2F98B545F69F352D5606301420</vt:lpwstr>
  </property>
  <property fmtid="{D5CDD505-2E9C-101B-9397-08002B2CF9AE}" pid="3" name="KSOProductBuildVer">
    <vt:lpwstr>2052-11.1.0.11830</vt:lpwstr>
  </property>
</Properties>
</file>