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</definedName>
  </definedNames>
  <calcPr calcId="144525"/>
</workbook>
</file>

<file path=xl/sharedStrings.xml><?xml version="1.0" encoding="utf-8"?>
<sst xmlns="http://schemas.openxmlformats.org/spreadsheetml/2006/main" count="347" uniqueCount="161">
  <si>
    <t>去哪儿网酒店预付对账单</t>
  </si>
  <si>
    <t>供应商名称：</t>
  </si>
  <si>
    <t>趣悠游</t>
  </si>
  <si>
    <t>结算周期：</t>
  </si>
  <si>
    <t>2022-06-20至2022-06-26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</si>
  <si>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</si>
  <si>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</si>
  <si>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</si>
  <si>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</si>
  <si>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</si>
  <si>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</si>
  <si>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</si>
  <si>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</si>
  <si>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</si>
  <si>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</si>
  <si>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</si>
  <si>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</si>
  <si>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</si>
  <si>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</si>
  <si>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</si>
  <si>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¥8,908.00</t>
  </si>
  <si>
    <t>¥7,119.00</t>
  </si>
  <si>
    <t>¥181.00</t>
  </si>
  <si>
    <t>-¥1,017.00</t>
  </si>
  <si>
    <t>¥591.00</t>
  </si>
  <si>
    <t>分类信息</t>
  </si>
  <si>
    <t>业务类型</t>
  </si>
  <si>
    <t>酒店预付（点击查看明细）</t>
  </si>
  <si>
    <t>¥1,608.00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</si>
  <si>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</si>
  <si>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</si>
  <si>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</si>
  <si>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</si>
  <si>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</si>
  <si>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</si>
  <si>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</si>
  <si>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</si>
  <si>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</si>
  <si>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</si>
  <si>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</si>
  <si>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</si>
  <si>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</si>
  <si>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</si>
  <si>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</si>
  <si>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</si>
  <si>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</si>
  <si>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</si>
  <si>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</si>
  <si>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</si>
  <si>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</si>
  <si>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</si>
  <si>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</si>
  <si>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</si>
  <si>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</si>
  <si>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</si>
  <si>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</si>
  <si>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</si>
  <si>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</si>
  <si>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</si>
  <si>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</si>
  <si>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</si>
  <si>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</si>
  <si>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</si>
  <si>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</si>
  <si>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</si>
  <si>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</si>
  <si>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</si>
  <si>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</si>
  <si>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</si>
  <si>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</si>
  <si>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</si>
  <si>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</si>
  <si>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703036786243</t>
  </si>
  <si>
    <t>2599060</t>
  </si>
  <si>
    <t>酒店预付</t>
  </si>
  <si>
    <t>否</t>
  </si>
  <si>
    <t>普通</t>
  </si>
  <si>
    <t>197335286</t>
  </si>
  <si>
    <t>普吉岛希尔顿阿卡迪亚温泉度假酒店 (SHA Extra Plus)</t>
  </si>
  <si>
    <t>1626188</t>
  </si>
  <si>
    <t>ZHOU/YING|XIANG/BING</t>
  </si>
  <si>
    <t>2022-06-22</t>
  </si>
  <si>
    <t>2022-06-23</t>
  </si>
  <si>
    <t>¥789.00</t>
  </si>
  <si>
    <t>¥81.00</t>
  </si>
  <si>
    <t>¥708.00</t>
  </si>
  <si>
    <t>junior sea view king beds suite</t>
  </si>
  <si>
    <t>WEBSITE</t>
  </si>
  <si>
    <t>703035168336</t>
  </si>
  <si>
    <t>2598744</t>
  </si>
  <si>
    <t>240015146</t>
  </si>
  <si>
    <t>曼谷素坤逸11号巷美居酒店</t>
  </si>
  <si>
    <t>SUN/ZHILIN</t>
  </si>
  <si>
    <t>2022-06-21</t>
  </si>
  <si>
    <t>2022-06-25</t>
  </si>
  <si>
    <t>¥1,000.00</t>
  </si>
  <si>
    <t>¥100.00</t>
  </si>
  <si>
    <t>¥900.00</t>
  </si>
  <si>
    <t>Deluxe Twin Beds Room</t>
  </si>
  <si>
    <t>703039614022</t>
  </si>
  <si>
    <t>2602763</t>
  </si>
  <si>
    <t>197277620</t>
  </si>
  <si>
    <t>新加坡悦乐加东酒店(SG Clean)</t>
  </si>
  <si>
    <t>XUE/MAOSHENG|DENG/XIN</t>
  </si>
  <si>
    <t>2022-07-02</t>
  </si>
  <si>
    <t>2022-06-25 16:48:30</t>
  </si>
  <si>
    <t>Superior Twin Room</t>
  </si>
  <si>
    <t>合计</t>
  </si>
  <si>
    <t/>
  </si>
  <si>
    <t>¥1,789.00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</si>
  <si>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</si>
  <si>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</si>
  <si>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</si>
  <si>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</si>
  <si>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</si>
  <si>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</si>
  <si>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</si>
  <si>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chase_deduct_6NQV220625171121136</t>
  </si>
  <si>
    <t>1615646</t>
  </si>
  <si>
    <t>赔付-房费追回</t>
  </si>
  <si>
    <t>--</t>
  </si>
  <si>
    <t>生成追赔task#追赔系统-预付扣款直连#</t>
  </si>
  <si>
    <t>NIMH20220625161122369401</t>
  </si>
  <si>
    <t>返现日期</t>
  </si>
  <si>
    <t>，</t>
  </si>
  <si>
    <r>
      <t>本期扣款</t>
    </r>
    <r>
      <rPr>
        <sz val="10"/>
        <rFont val="Arial"/>
        <charset val="134"/>
      </rPr>
      <t>1017</t>
    </r>
    <r>
      <rPr>
        <sz val="10"/>
        <rFont val="宋体"/>
        <charset val="134"/>
      </rPr>
      <t>元</t>
    </r>
  </si>
  <si>
    <t>A220628102847481</t>
  </si>
  <si>
    <t>A220628102909481</t>
  </si>
  <si>
    <r>
      <t>总计：</t>
    </r>
    <r>
      <rPr>
        <sz val="10"/>
        <rFont val="Arial"/>
        <charset val="134"/>
      </rPr>
      <t>591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</si>
  <si>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</si>
  <si>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</si>
  <si>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</si>
  <si>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</si>
  <si>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</si>
  <si>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</si>
  <si>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</si>
  <si>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</si>
  <si>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</si>
  <si>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</si>
  <si>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</si>
  <si>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</si>
  <si>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</si>
  <si>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</si>
  <si>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</si>
  <si>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</si>
  <si>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</si>
  <si>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ZHOU YING,XIANG BING</t>
  </si>
  <si>
    <t>退房日周结</t>
  </si>
  <si>
    <t>708.00</t>
  </si>
  <si>
    <t>RMB</t>
  </si>
  <si>
    <t>0</t>
  </si>
  <si>
    <t>0.00</t>
  </si>
  <si>
    <t>趣悠游国际直连</t>
  </si>
  <si>
    <t>1659</t>
  </si>
  <si>
    <t>2022-06-22 10:01:57</t>
  </si>
  <si>
    <t>汇智国际旅游发展有限公司</t>
  </si>
  <si>
    <t>直采</t>
  </si>
  <si>
    <t>曼谷素坤逸11号美居酒店</t>
  </si>
  <si>
    <t>SUN ZHILIN</t>
  </si>
  <si>
    <t>900.00</t>
  </si>
  <si>
    <t>2022-06-23 08:12:56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</si>
</sst>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3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9"/>
      <c r="F12" s="40"/>
      <c r="I12" s="40"/>
    </row>
    <row r="13" ht="15" customHeight="1" spans="1:9">
      <c r="A13" s="38" t="s">
        <v>33</v>
      </c>
      <c r="B13" s="39" t="s">
        <v>34</v>
      </c>
      <c r="C13" s="19"/>
      <c r="F13" s="40"/>
      <c r="I13" s="40"/>
    </row>
    <row r="14" ht="15" customHeight="1" spans="1:9">
      <c r="A14" s="38" t="s">
        <v>35</v>
      </c>
      <c r="B14" s="39" t="s">
        <v>36</v>
      </c>
      <c r="C14" s="19"/>
      <c r="F14" s="40"/>
      <c r="G14" s="19"/>
      <c r="H14" s="19"/>
      <c r="I14" s="40"/>
    </row>
    <row r="15" ht="15" customHeight="1" spans="1:9">
      <c r="A15" s="38" t="s">
        <v>37</v>
      </c>
      <c r="B15" s="39" t="s">
        <v>38</v>
      </c>
      <c r="C15" s="19"/>
      <c r="F15" s="40"/>
      <c r="I15" s="40"/>
    </row>
    <row r="16" ht="15" customHeight="1" spans="1:9">
      <c r="A16" s="38" t="s">
        <v>39</v>
      </c>
      <c r="B16" s="39" t="s">
        <v>40</v>
      </c>
      <c r="C16" s="19"/>
      <c r="F16" s="40"/>
      <c r="I16" s="40"/>
    </row>
    <row r="17" ht="15" customHeight="1" spans="1:6">
      <c r="A17" s="38" t="s">
        <v>41</v>
      </c>
      <c r="B17" s="39" t="s">
        <v>42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1" t="s">
        <v>63</v>
      </c>
      <c r="Y1" s="11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1</v>
      </c>
      <c r="M2" s="7">
        <v>1</v>
      </c>
      <c r="N2" s="7" t="s">
        <v>81</v>
      </c>
      <c r="O2" s="7" t="s">
        <v>81</v>
      </c>
      <c r="P2" s="7" t="s">
        <v>82</v>
      </c>
      <c r="Q2" s="7"/>
      <c r="R2" s="12" t="s">
        <v>83</v>
      </c>
      <c r="S2" s="14" t="s">
        <v>19</v>
      </c>
      <c r="T2" s="7"/>
      <c r="U2" s="12" t="s">
        <v>19</v>
      </c>
      <c r="V2" s="12" t="s">
        <v>83</v>
      </c>
      <c r="W2" s="14" t="s">
        <v>84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6" t="s">
        <v>88</v>
      </c>
      <c r="B3" s="6" t="s">
        <v>89</v>
      </c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2</v>
      </c>
      <c r="N3" s="7" t="s">
        <v>93</v>
      </c>
      <c r="O3" s="7" t="s">
        <v>82</v>
      </c>
      <c r="P3" s="7" t="s">
        <v>94</v>
      </c>
      <c r="Q3" s="7"/>
      <c r="R3" s="12" t="s">
        <v>95</v>
      </c>
      <c r="S3" s="14" t="s">
        <v>19</v>
      </c>
      <c r="T3" s="7"/>
      <c r="U3" s="12" t="s">
        <v>19</v>
      </c>
      <c r="V3" s="12" t="s">
        <v>95</v>
      </c>
      <c r="W3" s="14" t="s">
        <v>96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6" t="s">
        <v>99</v>
      </c>
      <c r="B4" s="6" t="s">
        <v>100</v>
      </c>
      <c r="C4" s="6" t="s">
        <v>74</v>
      </c>
      <c r="D4" s="6" t="s">
        <v>75</v>
      </c>
      <c r="E4" s="6" t="s">
        <v>76</v>
      </c>
      <c r="F4" s="6" t="s">
        <v>75</v>
      </c>
      <c r="G4" s="6" t="s">
        <v>101</v>
      </c>
      <c r="H4" s="7" t="s">
        <v>102</v>
      </c>
      <c r="I4" s="7" t="s">
        <v>79</v>
      </c>
      <c r="J4" s="7" t="s">
        <v>2</v>
      </c>
      <c r="K4" s="7" t="s">
        <v>103</v>
      </c>
      <c r="L4" s="7">
        <v>1</v>
      </c>
      <c r="M4" s="7">
        <v>7</v>
      </c>
      <c r="N4" s="7" t="s">
        <v>94</v>
      </c>
      <c r="O4" s="7" t="s">
        <v>94</v>
      </c>
      <c r="P4" s="7" t="s">
        <v>104</v>
      </c>
      <c r="Q4" s="7"/>
      <c r="R4" s="12" t="s">
        <v>21</v>
      </c>
      <c r="S4" s="14" t="s">
        <v>21</v>
      </c>
      <c r="T4" s="7" t="s">
        <v>105</v>
      </c>
      <c r="U4" s="12" t="s">
        <v>19</v>
      </c>
      <c r="V4" s="12" t="s">
        <v>19</v>
      </c>
      <c r="W4" s="14" t="s">
        <v>19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19</v>
      </c>
      <c r="AD4" t="s">
        <v>6</v>
      </c>
      <c r="AE4" t="s">
        <v>106</v>
      </c>
      <c r="AF4" t="s">
        <v>87</v>
      </c>
      <c r="AG4" t="s">
        <v>75</v>
      </c>
      <c r="AH4" t="s">
        <v>19</v>
      </c>
    </row>
    <row r="5" customHeight="1" spans="1:32">
      <c r="A5" s="10" t="s">
        <v>107</v>
      </c>
      <c r="B5" s="10"/>
      <c r="C5" s="10" t="s">
        <v>108</v>
      </c>
      <c r="D5" s="10"/>
      <c r="E5" s="10"/>
      <c r="F5" s="10"/>
      <c r="G5" s="10" t="s">
        <v>108</v>
      </c>
      <c r="H5" s="10" t="s">
        <v>108</v>
      </c>
      <c r="I5" s="10" t="s">
        <v>108</v>
      </c>
      <c r="J5" s="10" t="s">
        <v>108</v>
      </c>
      <c r="K5" s="10" t="s">
        <v>108</v>
      </c>
      <c r="L5" s="10" t="s">
        <v>108</v>
      </c>
      <c r="M5" s="10" t="s">
        <v>108</v>
      </c>
      <c r="N5" s="10" t="s">
        <v>108</v>
      </c>
      <c r="O5" s="10" t="s">
        <v>108</v>
      </c>
      <c r="P5" s="10" t="s">
        <v>108</v>
      </c>
      <c r="Q5" s="10"/>
      <c r="R5" s="13" t="s">
        <v>20</v>
      </c>
      <c r="S5" s="13" t="s">
        <v>21</v>
      </c>
      <c r="T5" s="10" t="s">
        <v>108</v>
      </c>
      <c r="U5" s="13"/>
      <c r="V5" s="13" t="s">
        <v>109</v>
      </c>
      <c r="W5" s="13" t="s">
        <v>22</v>
      </c>
      <c r="X5" s="13"/>
      <c r="Y5" s="13"/>
      <c r="Z5" s="13"/>
      <c r="AA5" s="10"/>
      <c r="AB5" s="13"/>
      <c r="AC5" s="10"/>
      <c r="AD5" s="10" t="s">
        <v>108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110</v>
      </c>
      <c r="B1" s="4" t="s">
        <v>111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112</v>
      </c>
      <c r="H1" s="4" t="s">
        <v>113</v>
      </c>
      <c r="I1" s="4" t="s">
        <v>13</v>
      </c>
      <c r="J1" s="4" t="s">
        <v>17</v>
      </c>
      <c r="K1" s="4" t="s">
        <v>18</v>
      </c>
      <c r="L1" s="11" t="s">
        <v>114</v>
      </c>
      <c r="M1" s="4" t="s">
        <v>115</v>
      </c>
      <c r="N1" s="4" t="s">
        <v>116</v>
      </c>
    </row>
    <row r="2" ht="14.25" customHeight="1" spans="1:256">
      <c r="A2" s="6" t="s">
        <v>117</v>
      </c>
      <c r="B2" s="7" t="s">
        <v>99</v>
      </c>
      <c r="C2" s="7" t="s">
        <v>118</v>
      </c>
      <c r="D2" s="7" t="s">
        <v>2</v>
      </c>
      <c r="E2" s="7" t="s">
        <v>76</v>
      </c>
      <c r="F2" s="7" t="s">
        <v>75</v>
      </c>
      <c r="G2" s="7" t="s">
        <v>94</v>
      </c>
      <c r="H2" s="7" t="s">
        <v>119</v>
      </c>
      <c r="I2" s="12" t="s">
        <v>23</v>
      </c>
      <c r="J2" s="12" t="s">
        <v>19</v>
      </c>
      <c r="K2" s="12" t="s">
        <v>23</v>
      </c>
      <c r="L2" s="7" t="s">
        <v>120</v>
      </c>
      <c r="M2" s="7" t="s">
        <v>121</v>
      </c>
      <c r="N2" s="7" t="s">
        <v>122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customHeight="1" spans="1:14">
      <c r="A3" s="10" t="s">
        <v>107</v>
      </c>
      <c r="B3" s="10" t="s">
        <v>108</v>
      </c>
      <c r="C3" s="10" t="s">
        <v>108</v>
      </c>
      <c r="D3" s="10" t="s">
        <v>108</v>
      </c>
      <c r="E3" s="10"/>
      <c r="F3" s="10"/>
      <c r="G3" s="10" t="s">
        <v>108</v>
      </c>
      <c r="H3" s="10" t="s">
        <v>108</v>
      </c>
      <c r="I3" s="13" t="s">
        <v>23</v>
      </c>
      <c r="J3" s="13"/>
      <c r="K3" s="13"/>
      <c r="L3" s="10"/>
      <c r="M3" s="10" t="s">
        <v>108</v>
      </c>
      <c r="N3" t="s">
        <v>108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123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A9" sqref="A9:C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124</v>
      </c>
    </row>
    <row r="2" ht="14.25" customHeight="1" spans="1:9">
      <c r="A2" s="6" t="s">
        <v>72</v>
      </c>
      <c r="B2" s="7" t="s">
        <v>81</v>
      </c>
      <c r="C2" s="7" t="s">
        <v>82</v>
      </c>
      <c r="D2" s="3">
        <v>708</v>
      </c>
      <c r="E2" t="str">
        <f>VLOOKUP(A2,HOP!A:L,12,0)</f>
        <v>708.00</v>
      </c>
      <c r="F2" t="str">
        <f>VLOOKUP(A2,HOP!A:C,3,0)</f>
        <v>2599060</v>
      </c>
      <c r="G2">
        <f>D2-E2</f>
        <v>0</v>
      </c>
      <c r="H2" t="str">
        <f>$H$1&amp;F2</f>
        <v>，2599060</v>
      </c>
      <c r="I2" t="str">
        <f>VLOOKUP(A2,HOP!A:U,21,0)</f>
        <v>直采</v>
      </c>
    </row>
    <row r="3" ht="14.25" customHeight="1" spans="1:9">
      <c r="A3" s="6" t="s">
        <v>88</v>
      </c>
      <c r="B3" s="7" t="s">
        <v>82</v>
      </c>
      <c r="C3" s="7" t="s">
        <v>94</v>
      </c>
      <c r="D3" s="3">
        <v>900</v>
      </c>
      <c r="E3" t="str">
        <f>VLOOKUP(A3,HOP!A:L,12,0)</f>
        <v>900.00</v>
      </c>
      <c r="F3" t="str">
        <f>VLOOKUP(A3,HOP!A:C,3,0)</f>
        <v>2598744</v>
      </c>
      <c r="G3">
        <f>D3-E3</f>
        <v>0</v>
      </c>
      <c r="H3" t="str">
        <f>$H$1&amp;F3</f>
        <v>，2598744</v>
      </c>
      <c r="I3" t="str">
        <f>VLOOKUP(A3,HOP!A:U,21,0)</f>
        <v>直采</v>
      </c>
    </row>
    <row r="4" spans="1:10">
      <c r="A4" s="43" t="s">
        <v>99</v>
      </c>
      <c r="D4" s="8">
        <v>-1017</v>
      </c>
      <c r="E4" t="e">
        <f>VLOOKUP(A4,HOP!A:L,12,0)</f>
        <v>#N/A</v>
      </c>
      <c r="F4">
        <v>2602763</v>
      </c>
      <c r="G4" t="e">
        <f>D4-E4</f>
        <v>#N/A</v>
      </c>
      <c r="H4" t="str">
        <f>$H$1&amp;F4</f>
        <v>，2602763</v>
      </c>
      <c r="I4" t="e">
        <f>VLOOKUP(A4,HOP!A:U,21,0)</f>
        <v>#N/A</v>
      </c>
      <c r="J4" s="5" t="s">
        <v>125</v>
      </c>
    </row>
    <row r="6" spans="4:4">
      <c r="D6" s="3">
        <f>SUM(D2:D5)</f>
        <v>591</v>
      </c>
    </row>
    <row r="7" ht="14.25" spans="4:4">
      <c r="D7" s="9" t="s">
        <v>24</v>
      </c>
    </row>
    <row r="9" spans="1:3">
      <c r="A9" t="s">
        <v>126</v>
      </c>
      <c r="C9">
        <v>1608</v>
      </c>
    </row>
    <row r="10" spans="1:3">
      <c r="A10" t="s">
        <v>127</v>
      </c>
      <c r="C10">
        <v>-1017</v>
      </c>
    </row>
    <row r="11" spans="1:3">
      <c r="A11" s="5" t="s">
        <v>128</v>
      </c>
      <c r="C11">
        <f>SUM(C9:C10)</f>
        <v>591</v>
      </c>
    </row>
  </sheetData>
  <autoFilter ref="A1:I4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E14" sqref="E14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1">
      <c r="A1" s="2" t="s">
        <v>129</v>
      </c>
      <c r="B1" s="2" t="s">
        <v>130</v>
      </c>
      <c r="C1" s="2" t="s">
        <v>131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132</v>
      </c>
      <c r="I1" s="2" t="s">
        <v>133</v>
      </c>
      <c r="J1" s="2" t="s">
        <v>134</v>
      </c>
      <c r="K1" s="2" t="s">
        <v>135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</row>
    <row r="2" s="1" customFormat="1" spans="1:21">
      <c r="A2" s="1" t="s">
        <v>72</v>
      </c>
      <c r="B2" s="1" t="s">
        <v>81</v>
      </c>
      <c r="C2" s="1" t="s">
        <v>73</v>
      </c>
      <c r="D2" s="1" t="s">
        <v>78</v>
      </c>
      <c r="E2" s="1" t="s">
        <v>146</v>
      </c>
      <c r="F2" s="1" t="s">
        <v>81</v>
      </c>
      <c r="G2" s="1" t="s">
        <v>82</v>
      </c>
      <c r="H2" s="1" t="s">
        <v>147</v>
      </c>
      <c r="I2" s="1" t="s">
        <v>148</v>
      </c>
      <c r="J2" s="1" t="s">
        <v>149</v>
      </c>
      <c r="K2" s="1" t="s">
        <v>148</v>
      </c>
      <c r="L2" s="1" t="s">
        <v>148</v>
      </c>
      <c r="M2" s="1" t="s">
        <v>150</v>
      </c>
      <c r="N2" s="1" t="s">
        <v>150</v>
      </c>
      <c r="O2" s="1" t="s">
        <v>151</v>
      </c>
      <c r="P2" s="1" t="s">
        <v>152</v>
      </c>
      <c r="Q2" s="1" t="s">
        <v>153</v>
      </c>
      <c r="R2" s="1" t="s">
        <v>154</v>
      </c>
      <c r="S2" s="1" t="s">
        <v>75</v>
      </c>
      <c r="T2" s="1" t="s">
        <v>155</v>
      </c>
      <c r="U2" s="1" t="s">
        <v>156</v>
      </c>
    </row>
    <row r="3" s="1" customFormat="1" spans="1:21">
      <c r="A3" s="1" t="s">
        <v>88</v>
      </c>
      <c r="B3" s="1" t="s">
        <v>93</v>
      </c>
      <c r="C3" s="1" t="s">
        <v>89</v>
      </c>
      <c r="D3" s="1" t="s">
        <v>157</v>
      </c>
      <c r="E3" s="1" t="s">
        <v>158</v>
      </c>
      <c r="F3" s="1" t="s">
        <v>82</v>
      </c>
      <c r="G3" s="1" t="s">
        <v>94</v>
      </c>
      <c r="H3" s="1" t="s">
        <v>147</v>
      </c>
      <c r="I3" s="1" t="s">
        <v>159</v>
      </c>
      <c r="J3" s="1" t="s">
        <v>149</v>
      </c>
      <c r="K3" s="1" t="s">
        <v>159</v>
      </c>
      <c r="L3" s="1" t="s">
        <v>159</v>
      </c>
      <c r="M3" s="1" t="s">
        <v>150</v>
      </c>
      <c r="N3" s="1" t="s">
        <v>150</v>
      </c>
      <c r="O3" s="1" t="s">
        <v>151</v>
      </c>
      <c r="P3" s="1" t="s">
        <v>152</v>
      </c>
      <c r="Q3" s="1" t="s">
        <v>153</v>
      </c>
      <c r="R3" s="1" t="s">
        <v>160</v>
      </c>
      <c r="S3" s="1" t="s">
        <v>75</v>
      </c>
      <c r="T3" s="1" t="s">
        <v>155</v>
      </c>
      <c r="U3" s="1" t="s">
        <v>156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2022-06-28T02:25:40Z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085079D6E00C42E09369D78FC41112A6</vt:lpwstr>
  </property>
</Properties>
</file>