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<sst xmlns="http://schemas.openxmlformats.org/spreadsheetml/2006/main" count="265" uniqueCount="119">
  <si>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</si>
  <si>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</si>
  <si>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</si>
  <si>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</si>
  <si>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</si>
  <si>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</si>
  <si>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</si>
  <si>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</si>
  <si>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</si>
  <si>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</si>
  <si>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</si>
  <si>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</si>
  <si>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</si>
  <si>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</si>
  <si>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</si>
  <si>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</si>
  <si>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</si>
  <si>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</si>
  <si>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</si>
  <si>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</si>
  <si>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</si>
  <si>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</si>
  <si>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</si>
  <si>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</si>
  <si>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</si>
  <si>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18077419747	</t>
  </si>
  <si>
    <t>Ctrip</t>
  </si>
  <si>
    <t>正常</t>
  </si>
  <si>
    <t>[西宁]西宁新华联诗铂高级服务公寓(69313517)</t>
  </si>
  <si>
    <t>Sebel高级公寓&lt;双人入住&gt;&lt;内宾&gt;&lt;预付&gt;&lt;双早&gt;</t>
  </si>
  <si>
    <t>CNY</t>
  </si>
  <si>
    <t>李春兄</t>
  </si>
  <si>
    <t>CA363220628CNY</t>
  </si>
  <si>
    <t>未提现</t>
  </si>
  <si>
    <t>携程开票</t>
  </si>
  <si>
    <t xml:space="preserve">	</t>
  </si>
  <si>
    <t>取消</t>
  </si>
  <si>
    <t xml:space="preserve">18097992030	</t>
  </si>
  <si>
    <t>[梅州]梅州麓湖山酒店(67856423)</t>
  </si>
  <si>
    <t>豪华大床房&lt;特惠专享&gt;&lt;双人入住&gt;&lt;日历房套餐高价值&gt;&lt;无早&gt;&lt;新酒店礼盒&gt;</t>
  </si>
  <si>
    <t>刘艳玲</t>
  </si>
  <si>
    <t xml:space="preserve">2586993	</t>
  </si>
  <si>
    <t xml:space="preserve">1155363	</t>
  </si>
  <si>
    <t xml:space="preserve">18098000214	</t>
  </si>
  <si>
    <t>豪华大床房&lt;双人入住&gt;&lt;升级特惠&gt;&lt;双早&gt;&lt;新高价值日历房套餐&gt;&lt;新酒店礼盒&gt;</t>
  </si>
  <si>
    <t>杨晓桦</t>
  </si>
  <si>
    <t xml:space="preserve">1155379	</t>
  </si>
  <si>
    <t xml:space="preserve">18102226989	</t>
  </si>
  <si>
    <t>[宁乡]长沙通程温泉大酒店(69332671)</t>
  </si>
  <si>
    <t>豪华大床房&lt;双人入住&gt;&lt;内宾&gt;&lt;预付&gt;&lt;双早&gt;</t>
  </si>
  <si>
    <t>雪梅</t>
  </si>
  <si>
    <t xml:space="preserve">18102906678	</t>
  </si>
  <si>
    <t>[佛山]佛山岭南天地马哥孛罗酒店(17096050)</t>
  </si>
  <si>
    <t>高级大床房&lt;双人入住&gt;&lt;内宾&gt;&lt;预付&gt;&lt;无早&gt;</t>
  </si>
  <si>
    <t>种泉旭</t>
  </si>
  <si>
    <t xml:space="preserve">18102933366	</t>
  </si>
  <si>
    <t>陆新妍</t>
  </si>
  <si>
    <t xml:space="preserve">18103396967	</t>
  </si>
  <si>
    <t>[天津]天津东丽湖恒大酒店(67324505)</t>
  </si>
  <si>
    <t>森呼吸健康大床房&lt;双人入住&gt;&lt;内宾&gt;&lt;预付&gt;&lt;双早&gt;</t>
  </si>
  <si>
    <t>夏玉龙</t>
  </si>
  <si>
    <t>，</t>
  </si>
  <si>
    <t>202206280951490021</t>
  </si>
  <si>
    <t>A220628094147481</t>
  </si>
  <si>
    <t>A220628094231481</t>
  </si>
  <si>
    <t>房集：i220628102142 390元</t>
  </si>
  <si>
    <t>CNY / HKD 当前参考汇率: 1.17131392</t>
  </si>
  <si>
    <t>总计： 2306.56 CNY/
2701.71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</si>
  <si>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</si>
  <si>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</si>
  <si>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</si>
  <si>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</si>
  <si>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</si>
  <si>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</si>
  <si>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</si>
  <si>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</si>
  <si>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</si>
  <si>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</si>
  <si>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</si>
  <si>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</si>
  <si>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</si>
  <si>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</si>
  <si>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</si>
  <si>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</si>
  <si>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</si>
  <si>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</si>
  <si>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2022-06-12</t>
  </si>
  <si>
    <t>2587898</t>
  </si>
  <si>
    <t>天津东丽湖恒大酒店</t>
  </si>
  <si>
    <t>2022-06-13</t>
  </si>
  <si>
    <t>退房日周结</t>
  </si>
  <si>
    <t>503.99</t>
  </si>
  <si>
    <t>RMB</t>
  </si>
  <si>
    <t>0</t>
  </si>
  <si>
    <t>0.00</t>
  </si>
  <si>
    <t>携程国内直连(DD)</t>
  </si>
  <si>
    <t>01.011249</t>
  </si>
  <si>
    <t>2022-06-12 17:48:32</t>
  </si>
  <si>
    <t>否</t>
  </si>
  <si>
    <t>汇智国际旅游发展有限公司</t>
  </si>
  <si>
    <t>直连</t>
  </si>
  <si>
    <t>2587749</t>
  </si>
  <si>
    <t>佛山岭南天地马哥孛罗酒店</t>
  </si>
  <si>
    <t>522.17</t>
  </si>
  <si>
    <t>2022-06-12 15:35:58</t>
  </si>
  <si>
    <t>2587737</t>
  </si>
  <si>
    <t>2022-06-12 15:32:37</t>
  </si>
  <si>
    <t>2022-06-11</t>
  </si>
  <si>
    <t>2586993</t>
  </si>
  <si>
    <t>梅州麓湖山酒店</t>
  </si>
  <si>
    <t>368.23</t>
  </si>
  <si>
    <t>2022-06-11 22:45:19</t>
  </si>
  <si>
    <t>Saas酒店</t>
  </si>
  <si>
    <t>2022-06-09</t>
  </si>
  <si>
    <t>2582191</t>
  </si>
  <si>
    <t>西宁新华联诗铂高级服务公寓</t>
  </si>
  <si>
    <t>652.46</t>
  </si>
  <si>
    <t>-652</t>
  </si>
  <si>
    <t>2022-06-09 10:52:14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</si>
</sst>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44724</v>
      </c>
      <c r="G2" s="6">
        <v>44725</v>
      </c>
      <c r="H2" s="4">
        <v>1</v>
      </c>
      <c r="I2" s="4">
        <v>1</v>
      </c>
      <c r="J2" s="4">
        <v>1</v>
      </c>
      <c r="K2" s="4" t="s">
        <v>30</v>
      </c>
      <c r="L2" s="4">
        <v>652.46</v>
      </c>
      <c r="M2" s="4">
        <v>652.46</v>
      </c>
      <c r="N2" s="4" t="s">
        <v>31</v>
      </c>
      <c r="O2" s="4" t="s">
        <v>32</v>
      </c>
      <c r="P2" s="4" t="s">
        <v>33</v>
      </c>
      <c r="Q2" s="4">
        <v>0</v>
      </c>
      <c r="R2" s="7">
        <v>44721</v>
      </c>
      <c r="S2" s="6">
        <v>44740</v>
      </c>
      <c r="T2" s="4" t="s">
        <v>34</v>
      </c>
      <c r="U2" s="4">
        <v>652.46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44724</v>
      </c>
      <c r="G3" s="6">
        <v>44725</v>
      </c>
      <c r="H3" s="4">
        <v>1</v>
      </c>
      <c r="I3" s="4">
        <v>1</v>
      </c>
      <c r="J3" s="4">
        <v>1</v>
      </c>
      <c r="K3" s="4" t="s">
        <v>30</v>
      </c>
      <c r="L3" s="4">
        <v>-652.46</v>
      </c>
      <c r="M3" s="4">
        <v>-652.46</v>
      </c>
      <c r="N3" s="4" t="s">
        <v>31</v>
      </c>
      <c r="O3" s="4" t="s">
        <v>32</v>
      </c>
      <c r="P3" s="4" t="s">
        <v>33</v>
      </c>
      <c r="Q3" s="4">
        <v>0</v>
      </c>
      <c r="R3" s="7">
        <v>44721</v>
      </c>
      <c r="S3" s="6">
        <v>44740</v>
      </c>
      <c r="T3" s="4" t="s">
        <v>34</v>
      </c>
      <c r="U3" s="4">
        <v>-652.46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44724</v>
      </c>
      <c r="G4" s="6">
        <v>44725</v>
      </c>
      <c r="H4" s="4">
        <v>1</v>
      </c>
      <c r="I4" s="4">
        <v>1</v>
      </c>
      <c r="J4" s="4">
        <v>1</v>
      </c>
      <c r="K4" s="4" t="s">
        <v>30</v>
      </c>
      <c r="L4" s="4">
        <v>368.23</v>
      </c>
      <c r="M4" s="4">
        <v>368.23</v>
      </c>
      <c r="N4" s="4" t="s">
        <v>40</v>
      </c>
      <c r="O4" s="4" t="s">
        <v>32</v>
      </c>
      <c r="P4" s="4" t="s">
        <v>33</v>
      </c>
      <c r="Q4" s="4">
        <v>0</v>
      </c>
      <c r="R4" s="7">
        <v>44723</v>
      </c>
      <c r="S4" s="6">
        <v>44740</v>
      </c>
      <c r="T4" s="4" t="s">
        <v>34</v>
      </c>
      <c r="U4" s="4">
        <v>368.23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38</v>
      </c>
      <c r="E5" s="4" t="s">
        <v>44</v>
      </c>
      <c r="F5" s="6">
        <v>44724</v>
      </c>
      <c r="G5" s="6">
        <v>44725</v>
      </c>
      <c r="H5" s="4">
        <v>1</v>
      </c>
      <c r="I5" s="4">
        <v>1</v>
      </c>
      <c r="J5" s="4">
        <v>1</v>
      </c>
      <c r="K5" s="4" t="s">
        <v>30</v>
      </c>
      <c r="L5" s="4">
        <v>390</v>
      </c>
      <c r="M5" s="4">
        <v>390</v>
      </c>
      <c r="N5" s="4" t="s">
        <v>45</v>
      </c>
      <c r="O5" s="4" t="s">
        <v>32</v>
      </c>
      <c r="P5" s="4" t="s">
        <v>33</v>
      </c>
      <c r="Q5" s="4">
        <v>0</v>
      </c>
      <c r="R5" s="7">
        <v>44723</v>
      </c>
      <c r="S5" s="6">
        <v>44740</v>
      </c>
      <c r="T5" s="4" t="s">
        <v>34</v>
      </c>
      <c r="U5" s="4">
        <v>390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44724</v>
      </c>
      <c r="G6" s="6">
        <v>44725</v>
      </c>
      <c r="H6" s="4">
        <v>1</v>
      </c>
      <c r="I6" s="4">
        <v>1</v>
      </c>
      <c r="J6" s="4">
        <v>1</v>
      </c>
      <c r="K6" s="4" t="s">
        <v>30</v>
      </c>
      <c r="L6" s="4">
        <v>773.66</v>
      </c>
      <c r="M6" s="4">
        <v>773.66</v>
      </c>
      <c r="N6" s="4" t="s">
        <v>50</v>
      </c>
      <c r="O6" s="4" t="s">
        <v>32</v>
      </c>
      <c r="P6" s="4" t="s">
        <v>33</v>
      </c>
      <c r="Q6" s="4">
        <v>0</v>
      </c>
      <c r="R6" s="7">
        <v>44724</v>
      </c>
      <c r="S6" s="6">
        <v>44740</v>
      </c>
      <c r="T6" s="4" t="s">
        <v>34</v>
      </c>
      <c r="U6" s="4">
        <v>773.66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36</v>
      </c>
      <c r="D7" s="4" t="s">
        <v>48</v>
      </c>
      <c r="E7" s="4" t="s">
        <v>49</v>
      </c>
      <c r="F7" s="6">
        <v>44724</v>
      </c>
      <c r="G7" s="6">
        <v>44725</v>
      </c>
      <c r="H7" s="4">
        <v>1</v>
      </c>
      <c r="I7" s="4">
        <v>1</v>
      </c>
      <c r="J7" s="4">
        <v>1</v>
      </c>
      <c r="K7" s="4" t="s">
        <v>30</v>
      </c>
      <c r="L7" s="4">
        <v>-773.66</v>
      </c>
      <c r="M7" s="4">
        <v>-773.66</v>
      </c>
      <c r="N7" s="4" t="s">
        <v>50</v>
      </c>
      <c r="O7" s="4" t="s">
        <v>32</v>
      </c>
      <c r="P7" s="4" t="s">
        <v>33</v>
      </c>
      <c r="Q7" s="4">
        <v>0</v>
      </c>
      <c r="R7" s="7">
        <v>44724</v>
      </c>
      <c r="S7" s="6">
        <v>44740</v>
      </c>
      <c r="T7" s="4" t="s">
        <v>34</v>
      </c>
      <c r="U7" s="4">
        <v>-773.66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44724</v>
      </c>
      <c r="G8" s="6">
        <v>44725</v>
      </c>
      <c r="H8" s="4">
        <v>1</v>
      </c>
      <c r="I8" s="4">
        <v>1</v>
      </c>
      <c r="J8" s="4">
        <v>1</v>
      </c>
      <c r="K8" s="4" t="s">
        <v>30</v>
      </c>
      <c r="L8" s="4">
        <v>522.17</v>
      </c>
      <c r="M8" s="4">
        <v>522.17</v>
      </c>
      <c r="N8" s="4" t="s">
        <v>54</v>
      </c>
      <c r="O8" s="4" t="s">
        <v>32</v>
      </c>
      <c r="P8" s="4" t="s">
        <v>33</v>
      </c>
      <c r="Q8" s="4">
        <v>0</v>
      </c>
      <c r="R8" s="7">
        <v>44724</v>
      </c>
      <c r="S8" s="6">
        <v>44740</v>
      </c>
      <c r="T8" s="4" t="s">
        <v>34</v>
      </c>
      <c r="U8" s="4">
        <v>522.17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52</v>
      </c>
      <c r="E9" s="4" t="s">
        <v>53</v>
      </c>
      <c r="F9" s="6">
        <v>44724</v>
      </c>
      <c r="G9" s="6">
        <v>44725</v>
      </c>
      <c r="H9" s="4">
        <v>1</v>
      </c>
      <c r="I9" s="4">
        <v>1</v>
      </c>
      <c r="J9" s="4">
        <v>1</v>
      </c>
      <c r="K9" s="4" t="s">
        <v>30</v>
      </c>
      <c r="L9" s="4">
        <v>522.17</v>
      </c>
      <c r="M9" s="4">
        <v>522.17</v>
      </c>
      <c r="N9" s="4" t="s">
        <v>56</v>
      </c>
      <c r="O9" s="4" t="s">
        <v>32</v>
      </c>
      <c r="P9" s="4" t="s">
        <v>33</v>
      </c>
      <c r="Q9" s="4">
        <v>0</v>
      </c>
      <c r="R9" s="7">
        <v>44724</v>
      </c>
      <c r="S9" s="6">
        <v>44740</v>
      </c>
      <c r="T9" s="4" t="s">
        <v>34</v>
      </c>
      <c r="U9" s="4">
        <v>522.17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44724</v>
      </c>
      <c r="G10" s="6">
        <v>44725</v>
      </c>
      <c r="H10" s="4">
        <v>1</v>
      </c>
      <c r="I10" s="4">
        <v>1</v>
      </c>
      <c r="J10" s="4">
        <v>1</v>
      </c>
      <c r="K10" s="4" t="s">
        <v>30</v>
      </c>
      <c r="L10" s="4">
        <v>503.99</v>
      </c>
      <c r="M10" s="4">
        <v>503.99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44724</v>
      </c>
      <c r="S10" s="6">
        <v>44740</v>
      </c>
      <c r="T10" s="4" t="s">
        <v>34</v>
      </c>
      <c r="U10" s="4">
        <v>503.99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4" sqref="A14:E1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hidden="1" spans="1:9">
      <c r="A2" s="5">
        <v>18077419747</v>
      </c>
      <c r="B2" s="6">
        <v>44724</v>
      </c>
      <c r="C2" s="6">
        <v>44725</v>
      </c>
      <c r="D2" s="4">
        <v>0</v>
      </c>
      <c r="E2" s="4" t="str">
        <f>VLOOKUP(A2,HOP!A:L,12,0)</f>
        <v>0.00</v>
      </c>
      <c r="F2" s="4" t="str">
        <f>VLOOKUP(A2,HOP!A:C,3,0)</f>
        <v>2582191</v>
      </c>
      <c r="G2" s="4">
        <f>D2-E2</f>
        <v>0</v>
      </c>
      <c r="H2" s="4" t="str">
        <f>$H$1&amp;F2</f>
        <v>，2582191</v>
      </c>
      <c r="I2" s="4" t="str">
        <f>VLOOKUP(A2,HOP!A:U,21,0)</f>
        <v>直连</v>
      </c>
    </row>
    <row r="3" s="4" customFormat="1" spans="1:9">
      <c r="A3" s="5">
        <v>18097992030</v>
      </c>
      <c r="B3" s="6">
        <v>44724</v>
      </c>
      <c r="C3" s="6">
        <v>44725</v>
      </c>
      <c r="D3" s="4">
        <v>368.23</v>
      </c>
      <c r="E3" s="4" t="str">
        <f>VLOOKUP(A3,HOP!A:L,12,0)</f>
        <v>368.23</v>
      </c>
      <c r="F3" s="4" t="str">
        <f>VLOOKUP(A3,HOP!A:C,3,0)</f>
        <v>2586993</v>
      </c>
      <c r="G3" s="4">
        <f t="shared" ref="G3:G8" si="0">D3-E3</f>
        <v>0</v>
      </c>
      <c r="H3" s="4" t="str">
        <f t="shared" ref="H3:H8" si="1">$H$1&amp;F3</f>
        <v>，2586993</v>
      </c>
      <c r="I3" s="4" t="str">
        <f>VLOOKUP(A3,HOP!A:U,21,0)</f>
        <v>Saas酒店</v>
      </c>
    </row>
    <row r="4" s="4" customFormat="1" spans="1:10">
      <c r="A4" s="5">
        <v>18098000214</v>
      </c>
      <c r="B4" s="6">
        <v>44724</v>
      </c>
      <c r="C4" s="6">
        <v>44725</v>
      </c>
      <c r="D4" s="4">
        <v>390</v>
      </c>
      <c r="E4" s="4">
        <v>390</v>
      </c>
      <c r="F4" s="8" t="s">
        <v>62</v>
      </c>
      <c r="G4" s="4">
        <f t="shared" si="0"/>
        <v>0</v>
      </c>
      <c r="H4" s="4" t="str">
        <f t="shared" si="1"/>
        <v>，202206280951490021</v>
      </c>
      <c r="I4" s="4" t="e">
        <f>VLOOKUP(A4,HOP!A:U,21,0)</f>
        <v>#N/A</v>
      </c>
      <c r="J4" s="4">
        <v>6.28</v>
      </c>
    </row>
    <row r="5" s="4" customFormat="1" hidden="1" spans="1:9">
      <c r="A5" s="5">
        <v>18102226989</v>
      </c>
      <c r="B5" s="6">
        <v>44724</v>
      </c>
      <c r="C5" s="6">
        <v>44725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18102906678</v>
      </c>
      <c r="B6" s="6">
        <v>44724</v>
      </c>
      <c r="C6" s="6">
        <v>44725</v>
      </c>
      <c r="D6" s="4">
        <v>522.17</v>
      </c>
      <c r="E6" s="4" t="str">
        <f>VLOOKUP(A6,HOP!A:L,12,0)</f>
        <v>522.17</v>
      </c>
      <c r="F6" s="4" t="str">
        <f>VLOOKUP(A6,HOP!A:C,3,0)</f>
        <v>2587737</v>
      </c>
      <c r="G6" s="4">
        <f t="shared" si="0"/>
        <v>0</v>
      </c>
      <c r="H6" s="4" t="str">
        <f t="shared" si="1"/>
        <v>，2587737</v>
      </c>
      <c r="I6" s="4" t="str">
        <f>VLOOKUP(A6,HOP!A:U,21,0)</f>
        <v>直连</v>
      </c>
    </row>
    <row r="7" s="4" customFormat="1" spans="1:9">
      <c r="A7" s="5">
        <v>18102933366</v>
      </c>
      <c r="B7" s="6">
        <v>44724</v>
      </c>
      <c r="C7" s="6">
        <v>44725</v>
      </c>
      <c r="D7" s="4">
        <v>522.17</v>
      </c>
      <c r="E7" s="4" t="str">
        <f>VLOOKUP(A7,HOP!A:L,12,0)</f>
        <v>522.17</v>
      </c>
      <c r="F7" s="4" t="str">
        <f>VLOOKUP(A7,HOP!A:C,3,0)</f>
        <v>2587749</v>
      </c>
      <c r="G7" s="4">
        <f t="shared" si="0"/>
        <v>0</v>
      </c>
      <c r="H7" s="4" t="str">
        <f t="shared" si="1"/>
        <v>，2587749</v>
      </c>
      <c r="I7" s="4" t="str">
        <f>VLOOKUP(A7,HOP!A:U,21,0)</f>
        <v>直连</v>
      </c>
    </row>
    <row r="8" s="4" customFormat="1" spans="1:9">
      <c r="A8" s="5">
        <v>18103396967</v>
      </c>
      <c r="B8" s="6">
        <v>44724</v>
      </c>
      <c r="C8" s="6">
        <v>44725</v>
      </c>
      <c r="D8" s="4">
        <v>503.99</v>
      </c>
      <c r="E8" s="4" t="str">
        <f>VLOOKUP(A8,HOP!A:L,12,0)</f>
        <v>503.99</v>
      </c>
      <c r="F8" s="4" t="str">
        <f>VLOOKUP(A8,HOP!A:C,3,0)</f>
        <v>2587898</v>
      </c>
      <c r="G8" s="4">
        <f t="shared" si="0"/>
        <v>0</v>
      </c>
      <c r="H8" s="4" t="str">
        <f t="shared" si="1"/>
        <v>，2587898</v>
      </c>
      <c r="I8" s="4" t="str">
        <f>VLOOKUP(A8,HOP!A:U,21,0)</f>
        <v>直连</v>
      </c>
    </row>
    <row r="10" spans="4:4">
      <c r="D10" s="4">
        <f>SUM(D2:D9)</f>
        <v>2306.56</v>
      </c>
    </row>
    <row r="14" spans="1:5">
      <c r="A14" s="4" t="s">
        <v>63</v>
      </c>
      <c r="D14" s="4">
        <v>1548.33</v>
      </c>
      <c r="E14" s="4">
        <v>1813.58</v>
      </c>
    </row>
    <row r="15" spans="1:5">
      <c r="A15" s="4" t="s">
        <v>64</v>
      </c>
      <c r="D15" s="4">
        <v>368.23</v>
      </c>
      <c r="E15" s="4">
        <v>431.32</v>
      </c>
    </row>
    <row r="16" spans="1:5">
      <c r="A16" s="4" t="s">
        <v>65</v>
      </c>
      <c r="D16" s="4">
        <v>390</v>
      </c>
      <c r="E16" s="4">
        <v>456.81</v>
      </c>
    </row>
    <row r="17" spans="1:5">
      <c r="A17" s="4" t="s">
        <v>66</v>
      </c>
      <c r="D17" s="4">
        <f>SUBTOTAL(9,D14:D16)</f>
        <v>2306.56</v>
      </c>
      <c r="E17" s="4">
        <f>SUBTOTAL(9,E14:E16)</f>
        <v>2701.71</v>
      </c>
    </row>
    <row r="18" spans="1:1">
      <c r="A18" s="4" t="s">
        <v>67</v>
      </c>
    </row>
  </sheetData>
  <autoFilter ref="A1:X8">
    <filterColumn colId="3">
      <filters>
        <filter val="390"/>
        <filter val="368.23"/>
        <filter val="522.17"/>
        <filter val="503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E31" sqref="E31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</row>
    <row r="2" s="1" customFormat="1" spans="1:21">
      <c r="A2" s="3">
        <v>18103396967</v>
      </c>
      <c r="B2" s="1" t="s">
        <v>86</v>
      </c>
      <c r="C2" s="1" t="s">
        <v>87</v>
      </c>
      <c r="D2" s="1" t="s">
        <v>88</v>
      </c>
      <c r="E2" s="1" t="s">
        <v>60</v>
      </c>
      <c r="F2" s="1" t="s">
        <v>86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</row>
    <row r="3" s="1" customFormat="1" spans="1:21">
      <c r="A3" s="3">
        <v>18102933366</v>
      </c>
      <c r="B3" s="1" t="s">
        <v>86</v>
      </c>
      <c r="C3" s="1" t="s">
        <v>101</v>
      </c>
      <c r="D3" s="1" t="s">
        <v>102</v>
      </c>
      <c r="E3" s="1" t="s">
        <v>56</v>
      </c>
      <c r="F3" s="1" t="s">
        <v>86</v>
      </c>
      <c r="G3" s="1" t="s">
        <v>89</v>
      </c>
      <c r="H3" s="1" t="s">
        <v>90</v>
      </c>
      <c r="I3" s="1" t="s">
        <v>103</v>
      </c>
      <c r="J3" s="1" t="s">
        <v>92</v>
      </c>
      <c r="K3" s="1" t="s">
        <v>103</v>
      </c>
      <c r="L3" s="1" t="s">
        <v>103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104</v>
      </c>
      <c r="S3" s="1" t="s">
        <v>98</v>
      </c>
      <c r="T3" s="1" t="s">
        <v>99</v>
      </c>
      <c r="U3" s="1" t="s">
        <v>100</v>
      </c>
    </row>
    <row r="4" s="1" customFormat="1" spans="1:21">
      <c r="A4" s="3">
        <v>18102906678</v>
      </c>
      <c r="B4" s="1" t="s">
        <v>86</v>
      </c>
      <c r="C4" s="1" t="s">
        <v>105</v>
      </c>
      <c r="D4" s="1" t="s">
        <v>102</v>
      </c>
      <c r="E4" s="1" t="s">
        <v>54</v>
      </c>
      <c r="F4" s="1" t="s">
        <v>86</v>
      </c>
      <c r="G4" s="1" t="s">
        <v>89</v>
      </c>
      <c r="H4" s="1" t="s">
        <v>90</v>
      </c>
      <c r="I4" s="1" t="s">
        <v>103</v>
      </c>
      <c r="J4" s="1" t="s">
        <v>92</v>
      </c>
      <c r="K4" s="1" t="s">
        <v>103</v>
      </c>
      <c r="L4" s="1" t="s">
        <v>103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106</v>
      </c>
      <c r="S4" s="1" t="s">
        <v>98</v>
      </c>
      <c r="T4" s="1" t="s">
        <v>99</v>
      </c>
      <c r="U4" s="1" t="s">
        <v>100</v>
      </c>
    </row>
    <row r="5" s="1" customFormat="1" spans="1:21">
      <c r="A5" s="3">
        <v>18097992030</v>
      </c>
      <c r="B5" s="1" t="s">
        <v>107</v>
      </c>
      <c r="C5" s="1" t="s">
        <v>108</v>
      </c>
      <c r="D5" s="1" t="s">
        <v>109</v>
      </c>
      <c r="E5" s="1" t="s">
        <v>40</v>
      </c>
      <c r="F5" s="1" t="s">
        <v>86</v>
      </c>
      <c r="G5" s="1" t="s">
        <v>89</v>
      </c>
      <c r="H5" s="1" t="s">
        <v>90</v>
      </c>
      <c r="I5" s="1" t="s">
        <v>110</v>
      </c>
      <c r="J5" s="1" t="s">
        <v>92</v>
      </c>
      <c r="K5" s="1" t="s">
        <v>110</v>
      </c>
      <c r="L5" s="1" t="s">
        <v>110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111</v>
      </c>
      <c r="S5" s="1" t="s">
        <v>98</v>
      </c>
      <c r="T5" s="1" t="s">
        <v>99</v>
      </c>
      <c r="U5" s="1" t="s">
        <v>112</v>
      </c>
    </row>
    <row r="6" s="1" customFormat="1" spans="1:21">
      <c r="A6" s="3">
        <v>18077419747</v>
      </c>
      <c r="B6" s="1" t="s">
        <v>113</v>
      </c>
      <c r="C6" s="1" t="s">
        <v>114</v>
      </c>
      <c r="D6" s="1" t="s">
        <v>115</v>
      </c>
      <c r="E6" s="1" t="s">
        <v>31</v>
      </c>
      <c r="F6" s="1" t="s">
        <v>86</v>
      </c>
      <c r="G6" s="1" t="s">
        <v>89</v>
      </c>
      <c r="H6" s="1" t="s">
        <v>90</v>
      </c>
      <c r="I6" s="1" t="s">
        <v>116</v>
      </c>
      <c r="J6" s="1" t="s">
        <v>92</v>
      </c>
      <c r="K6" s="1" t="s">
        <v>116</v>
      </c>
      <c r="L6" s="1" t="s">
        <v>94</v>
      </c>
      <c r="M6" s="1" t="s">
        <v>117</v>
      </c>
      <c r="N6" s="1" t="s">
        <v>117</v>
      </c>
      <c r="O6" s="1" t="s">
        <v>94</v>
      </c>
      <c r="P6" s="1" t="s">
        <v>95</v>
      </c>
      <c r="Q6" s="1" t="s">
        <v>96</v>
      </c>
      <c r="R6" s="1" t="s">
        <v>118</v>
      </c>
      <c r="S6" s="1" t="s">
        <v>98</v>
      </c>
      <c r="T6" s="1" t="s">
        <v>99</v>
      </c>
      <c r="U6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2022-06-28T01:30:00Z</dcterms:created>
  <dcterms:modified xsi:type="dcterms:W3CDTF">2022-06-28T02:18:32Z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A44863BCDF754D0D95BC792FB731949F</vt:lpwstr>
  </property>
  <property fmtid="{D5CDD505-2E9C-101B-9397-08002B2CF9AE}" pid="3" name="KSOProductBuildVer">
    <vt:lpwstr>2052-11.1.0.11830</vt:lpwstr>
  </property>
</Properties>
</file>