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对账!$A$1:$X$26</definedName>
  </definedNames>
  <calcPr calcId="144525"/>
</workbook>
</file>

<file path=xl/sharedStrings.xml><?xml version="1.0" encoding="utf-8"?>
<sst xmlns="http://schemas.openxmlformats.org/spreadsheetml/2006/main" count="837" uniqueCount="333">
  <si>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</si>
  <si>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</si>
  <si>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</si>
  <si>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</si>
  <si>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</si>
  <si>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</si>
  <si>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</si>
  <si>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</si>
  <si>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</si>
  <si>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</si>
  <si>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</si>
  <si>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</si>
  <si>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</si>
  <si>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</si>
  <si>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</si>
  <si>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</si>
  <si>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</si>
  <si>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</si>
  <si>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</si>
  <si>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</si>
  <si>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</si>
  <si>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</si>
  <si>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</si>
  <si>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</si>
  <si>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</si>
  <si>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17889108429	</t>
  </si>
  <si>
    <t>Ctrip</t>
  </si>
  <si>
    <t>正常</t>
  </si>
  <si>
    <t>[那格浦尔]那格浦尔丽笙酒店(Radisson Blu Hotel Nagpur)(56140583)</t>
  </si>
  <si>
    <t>高级房&lt;2人入住&gt;&lt;不退款&gt;&lt;早餐&gt;</t>
  </si>
  <si>
    <t>HKD</t>
  </si>
  <si>
    <t>Shetye/Anand</t>
  </si>
  <si>
    <t>CA13030220628HKD</t>
  </si>
  <si>
    <t>未提现</t>
  </si>
  <si>
    <t>携程开票</t>
  </si>
  <si>
    <t xml:space="preserve">	</t>
  </si>
  <si>
    <t xml:space="preserve">0024834005	</t>
  </si>
  <si>
    <t xml:space="preserve">17907093722	</t>
  </si>
  <si>
    <t>[爱丁堡]爱丁堡市西智选假日酒店 - IHG 旗下饭店(Holiday Inn Express Edinburgh City West, an Ihg Hotel)(55299473)</t>
  </si>
  <si>
    <t>无障碍双人床房&lt;1&gt;&lt;2人入住&gt;&lt;不退款&gt;&lt;早餐&gt;</t>
  </si>
  <si>
    <t>Duncan/Stephen</t>
  </si>
  <si>
    <t xml:space="preserve">17913130908	</t>
  </si>
  <si>
    <t>[维也纳]维也纳国会中央火车站诺富姆酒店(Novum Hotel Congress Wien am Hauptbahnhof)(55586014)</t>
  </si>
  <si>
    <t>标准双床房&lt;不退款&gt;&lt;2人入住&gt;</t>
  </si>
  <si>
    <t>WAN/YI,GAO/FANG,YAN/YUMENG,HE/JIAYU</t>
  </si>
  <si>
    <t xml:space="preserve">2544738	</t>
  </si>
  <si>
    <t>EXPEDIA_1939338168</t>
  </si>
  <si>
    <t xml:space="preserve">EXPEDIA_1939338170	</t>
  </si>
  <si>
    <t xml:space="preserve">17925978888	</t>
  </si>
  <si>
    <t>[那不勒斯]拿波里乌纳酒店(Unahotels Napoli)(55895730)</t>
  </si>
  <si>
    <t>经典双人床房&lt;2人入住&gt;&lt;不退款&gt;&lt;早餐&gt;</t>
  </si>
  <si>
    <t>KANG/NAMHO,KANG/NAMHO</t>
  </si>
  <si>
    <t>取消</t>
  </si>
  <si>
    <t xml:space="preserve">18035946972	</t>
  </si>
  <si>
    <t>[哈默史密斯-富勒姆区]伦敦切尔西希尔顿逸林酒店(DoubleTree by Hilton London Chelsea)(55653143)</t>
  </si>
  <si>
    <t>双人床房&lt;2人入住&gt;&lt;不退款&gt;</t>
  </si>
  <si>
    <t>Derks/Esmee Margaretha Everdina,Zimmerman/Fabian Simon Jacbert</t>
  </si>
  <si>
    <t xml:space="preserve">2573130	</t>
  </si>
  <si>
    <t xml:space="preserve">18114191103	</t>
  </si>
  <si>
    <t>[釜山]塔山酒店釜山(Towerhill Hotel Busan)(55367769)</t>
  </si>
  <si>
    <t>标准双床房&lt;2人入住&gt;&lt;不退款&gt;</t>
  </si>
  <si>
    <t>YANG/DONG CHEOL</t>
  </si>
  <si>
    <t xml:space="preserve">22036864	</t>
  </si>
  <si>
    <t xml:space="preserve">18132367715	</t>
  </si>
  <si>
    <t>[达姆施塔特]达姆斯塔特市中心迎宾酒店(Welcome Hotel Darmstadt City Center)(55779782)</t>
  </si>
  <si>
    <t>高级双人床房&lt;不退款&gt;&lt;2人入住&gt;</t>
  </si>
  <si>
    <t>Barboza/Fabio</t>
  </si>
  <si>
    <t xml:space="preserve">4607SE033843	</t>
  </si>
  <si>
    <t xml:space="preserve">18142750013	</t>
  </si>
  <si>
    <t>[济州市]海港酒店(Harbor Hotel)(55841821)</t>
  </si>
  <si>
    <t>海景豪华双床房&lt;2人入住&gt;&lt;不退款&gt;</t>
  </si>
  <si>
    <t>OH/SEYOUN,PARK/YOHAN</t>
  </si>
  <si>
    <t xml:space="preserve">1961595063	</t>
  </si>
  <si>
    <t xml:space="preserve">18145583815	</t>
  </si>
  <si>
    <t>[布拉德福德]布拉德福德康铂酒店(HOTEL CAMPANILE BRADFORD)(80332993)</t>
  </si>
  <si>
    <t>标准大床房&lt;2人入住&gt;&lt;不退款&gt;</t>
  </si>
  <si>
    <t>BHATTI /HAMMAD UL HASSAN</t>
  </si>
  <si>
    <t xml:space="preserve">34377UC004424	</t>
  </si>
  <si>
    <t xml:space="preserve">18154458377	</t>
  </si>
  <si>
    <t>[圣地亚哥]盖斯兰姆普会议中心舒适酒店(Comfort Inn Gaslamp Convention Center)(55337037)</t>
  </si>
  <si>
    <t>标准房, 1 张特大床房&lt;2人入住&gt;&lt;不退款&gt;&lt;早餐&gt;</t>
  </si>
  <si>
    <t>Long/Ashleigh</t>
  </si>
  <si>
    <t xml:space="preserve">10190276	</t>
  </si>
  <si>
    <t xml:space="preserve">18155450192	</t>
  </si>
  <si>
    <t>[贝伊奥卢]加拉塔桥港尼迪亚酒店(Nidya Hotel Galataport)(55491590)</t>
  </si>
  <si>
    <t>标准双人房&lt;早餐&gt;&lt;不退款&gt;&lt;2人入住&gt;</t>
  </si>
  <si>
    <t>ciki/vildan</t>
  </si>
  <si>
    <t xml:space="preserve">2596579	</t>
  </si>
  <si>
    <t xml:space="preserve">28527357	</t>
  </si>
  <si>
    <t xml:space="preserve">18159415428	</t>
  </si>
  <si>
    <t>[旧金山]牛谷旅馆及套房酒店(Cow Hollow Inn and Suites)(89919125)</t>
  </si>
  <si>
    <t>豪华客房2张双人床&lt;2人入住&gt;&lt;不退款&gt;</t>
  </si>
  <si>
    <t>Ventre/Marion</t>
  </si>
  <si>
    <t xml:space="preserve">3849665	</t>
  </si>
  <si>
    <t xml:space="preserve">18164201406	</t>
  </si>
  <si>
    <t>[兰贝斯区]贝尔格雷夫酒店(Belgrave Hotel)(55822073)</t>
  </si>
  <si>
    <t>标准双人房&lt;2人入住&gt;&lt;不退款&gt;</t>
  </si>
  <si>
    <t>Wear/James</t>
  </si>
  <si>
    <t xml:space="preserve">18168438260	</t>
  </si>
  <si>
    <t>[乌姆兰加]乌姆兰加岭道路旅馆(Road Lodge Umhlanga Ridge)(89917057)</t>
  </si>
  <si>
    <t>双人房&lt;2人入住&gt;&lt;不退款&gt;</t>
  </si>
  <si>
    <t>Govender /Kubendran</t>
  </si>
  <si>
    <t xml:space="preserve">Acknowledged	</t>
  </si>
  <si>
    <t xml:space="preserve">18174182824	</t>
  </si>
  <si>
    <t>[马德里]马德里大厦巴塞罗酒店(Barceló Torre de Madrid)(55639632)</t>
  </si>
  <si>
    <t>豪华房&lt;2人入住&gt;&lt;不退款&gt;</t>
  </si>
  <si>
    <t>Allison/Benjamin</t>
  </si>
  <si>
    <t xml:space="preserve">1963981588	</t>
  </si>
  <si>
    <t xml:space="preserve">18182756130	</t>
  </si>
  <si>
    <t>[阿兰达]斯德哥尔摩-阿兰达机场机场航厦丽笙蓝标酒店(Radisson Blu Airport Terminal Hotel, Stockholm-Arlanda Airport)(55920187)</t>
  </si>
  <si>
    <t>标准房&lt;不退款&gt;&lt;2人入住&gt;</t>
  </si>
  <si>
    <t>LEWIS/Jarek Taylor,Lewis/Monet Gabrielle</t>
  </si>
  <si>
    <t xml:space="preserve">0029174355	</t>
  </si>
  <si>
    <t xml:space="preserve">18183892656	</t>
  </si>
  <si>
    <t>[埃尔克维尤]埃克维尔 - 东北查尔斯顿温德姆拉昆塔套房酒店(La Quinta Inn &amp; Suites by Wyndham Elkview - Charleston NE)(94363249)</t>
  </si>
  <si>
    <t>客房1张特大床&lt;2人入住&gt;&lt;不退款&gt;&lt;早餐&gt;</t>
  </si>
  <si>
    <t>Palmer/deanna,Palmer/deanna</t>
  </si>
  <si>
    <t xml:space="preserve">18188130154	</t>
  </si>
  <si>
    <t>[吉隆坡]吉隆坡全西特酒店(Hotel Transit Kuala Lumpur)(55694773)</t>
  </si>
  <si>
    <t>标准房&lt;2人入住&gt;&lt;不退款&gt;</t>
  </si>
  <si>
    <t>Siti Fairuz/Siti Fairuz Binte Ahmad</t>
  </si>
  <si>
    <t xml:space="preserve">2600718	</t>
  </si>
  <si>
    <t xml:space="preserve">18190800423	</t>
  </si>
  <si>
    <t>[富国岛]富国岛贝斯特韦斯特精品酒店(Best Western Premier Sonasea Phu Quoc)(90402137)</t>
  </si>
  <si>
    <t>豪华特大床房&lt;2人入住&gt;&lt;不退款&gt;&lt;早餐&gt;</t>
  </si>
  <si>
    <t>CHOI/BYEONGOH</t>
  </si>
  <si>
    <t xml:space="preserve">18196676695	</t>
  </si>
  <si>
    <t>[外南梦]阿斯顿外南梦酒店及会议中心(ASTON Banyuwangi Hotel &amp; Conference Center)(89935014)</t>
  </si>
  <si>
    <t>尊爵房间&lt;2人入住&gt;&lt;不退款&gt;&lt;早餐&gt;</t>
  </si>
  <si>
    <t>mega/megawati kusnanto</t>
  </si>
  <si>
    <t xml:space="preserve">18197714853	</t>
  </si>
  <si>
    <t>[泗水]泗水容库喜爱酒店(Favehotel Rungkut Surabaya)(55653014)</t>
  </si>
  <si>
    <t>致爱房&lt;2人入住&gt;&lt;不退款&gt;</t>
  </si>
  <si>
    <t>RINI/LIS CAHYO</t>
  </si>
  <si>
    <t xml:space="preserve">18198050164	</t>
  </si>
  <si>
    <t>[迪沙鲁]迪沙鲁阿曼萨里酒店(Amansari Hotel Desaru)(91808934)</t>
  </si>
  <si>
    <t>豪华客房1张特大床&lt;2人入住&gt;&lt;不退款&gt;&lt;早餐&gt;</t>
  </si>
  <si>
    <t>ku/ku halimku nurul Haiza</t>
  </si>
  <si>
    <t xml:space="preserve">EXP-1965540393	</t>
  </si>
  <si>
    <t xml:space="preserve">18197982071	</t>
  </si>
  <si>
    <t>[埃森]埃森住宿酒店(GHOTEL hotel &amp; living Essen)(55354647)</t>
  </si>
  <si>
    <t>商务双人床房&lt;2人入住&gt;&lt;不退款&gt;</t>
  </si>
  <si>
    <t>Wachs/Katharina</t>
  </si>
  <si>
    <t xml:space="preserve">18198186079	</t>
  </si>
  <si>
    <t>[迪拜]迪拜德伊勒温德姆华美达广场酒店(Ramada Plaza by Wyndham Dubai Deira)(57271572)</t>
  </si>
  <si>
    <t>豪华客房, 2 张单人床房&lt;不退款&gt;&lt;2人入住&gt;</t>
  </si>
  <si>
    <t>muhammad/waseem</t>
  </si>
  <si>
    <t xml:space="preserve">89921ED042950	</t>
  </si>
  <si>
    <t xml:space="preserve">18198233715	</t>
  </si>
  <si>
    <t>[null](91808099)</t>
  </si>
  <si>
    <t>，</t>
  </si>
  <si>
    <t xml:space="preserve"> 26077 HKD</t>
  </si>
  <si>
    <t>A220628100033481</t>
  </si>
  <si>
    <t>总计：26077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</si>
  <si>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</si>
  <si>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</si>
  <si>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</si>
  <si>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</si>
  <si>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</si>
  <si>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</si>
  <si>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</si>
  <si>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</si>
  <si>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</si>
  <si>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</si>
  <si>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</si>
  <si>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</si>
  <si>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</si>
  <si>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</si>
  <si>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</si>
  <si>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</si>
  <si>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</si>
  <si>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</si>
  <si>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2022-06-24</t>
  </si>
  <si>
    <t>2601924</t>
  </si>
  <si>
    <t>空闲住宅酒店</t>
  </si>
  <si>
    <t>DANGPAI ITSARA</t>
  </si>
  <si>
    <t>2022-06-25</t>
  </si>
  <si>
    <t>退房日周结</t>
  </si>
  <si>
    <t>247.12</t>
  </si>
  <si>
    <t>289.00</t>
  </si>
  <si>
    <t>0</t>
  </si>
  <si>
    <t>0.00</t>
  </si>
  <si>
    <t>携程汇智国际直连</t>
  </si>
  <si>
    <t>925</t>
  </si>
  <si>
    <t>2022-06-24 21:23:06</t>
  </si>
  <si>
    <t>否</t>
  </si>
  <si>
    <t>汇智国际旅游发展有限公司</t>
  </si>
  <si>
    <t>直连</t>
  </si>
  <si>
    <t>2601912</t>
  </si>
  <si>
    <t>迪拜德伊勒温德姆华美达广场酒店</t>
  </si>
  <si>
    <t>muhammad waseem</t>
  </si>
  <si>
    <t>255.67</t>
  </si>
  <si>
    <t>299.00</t>
  </si>
  <si>
    <t>2022-06-24 21:13:34</t>
  </si>
  <si>
    <t>2601880</t>
  </si>
  <si>
    <t>迪沙鲁阿曼萨里酒店</t>
  </si>
  <si>
    <t>ku ku halimku nurul Haiza</t>
  </si>
  <si>
    <t>318.10</t>
  </si>
  <si>
    <t>372.00</t>
  </si>
  <si>
    <t>2022-06-24 20:53:51</t>
  </si>
  <si>
    <t>2601865</t>
  </si>
  <si>
    <t>埃森住宿酒店</t>
  </si>
  <si>
    <t>Wachs Katharina</t>
  </si>
  <si>
    <t>396.77</t>
  </si>
  <si>
    <t>464.00</t>
  </si>
  <si>
    <t>2022-06-24 20:53:29</t>
  </si>
  <si>
    <t>2601802</t>
  </si>
  <si>
    <t>泗水容库喜爱酒店</t>
  </si>
  <si>
    <t>RINI LIS CAHYO</t>
  </si>
  <si>
    <t>112.87</t>
  </si>
  <si>
    <t>132.00</t>
  </si>
  <si>
    <t>2022-06-24 19:48:55</t>
  </si>
  <si>
    <t>2601571</t>
  </si>
  <si>
    <t>阿斯顿外南梦酒店及会议中心</t>
  </si>
  <si>
    <t>mega megawati kusnanto</t>
  </si>
  <si>
    <t>276.20</t>
  </si>
  <si>
    <t>323.00</t>
  </si>
  <si>
    <t>2022-06-24 16:38:48</t>
  </si>
  <si>
    <t>2022-06-23</t>
  </si>
  <si>
    <t>2600829</t>
  </si>
  <si>
    <t>富国岛贝斯特韦斯特精品酒店</t>
  </si>
  <si>
    <t>CHOI BYEONGOH</t>
  </si>
  <si>
    <t>995.69</t>
  </si>
  <si>
    <t>1164.00</t>
  </si>
  <si>
    <t>2022-06-23 21:40:30</t>
  </si>
  <si>
    <t>2600718</t>
  </si>
  <si>
    <t>吉隆坡中转酒店</t>
  </si>
  <si>
    <t>Siti Fairuz Siti Fairuz Binte Ahmad</t>
  </si>
  <si>
    <t>285.70</t>
  </si>
  <si>
    <t>334.00</t>
  </si>
  <si>
    <t>2022-06-23 19:02:35</t>
  </si>
  <si>
    <t>2022-06-22</t>
  </si>
  <si>
    <t>2599873</t>
  </si>
  <si>
    <t>斯德哥尔摩阿兰达天空城丽笙酒店</t>
  </si>
  <si>
    <t>LEWIS Jarek Taylor,Lewis Monet Gabrielle</t>
  </si>
  <si>
    <t>772.78</t>
  </si>
  <si>
    <t>905.00</t>
  </si>
  <si>
    <t>2022-06-22 23:45:44</t>
  </si>
  <si>
    <t>2598927</t>
  </si>
  <si>
    <t>马德里巴塞罗塔酒店</t>
  </si>
  <si>
    <t>Allison Benjamin</t>
  </si>
  <si>
    <t>1887.97</t>
  </si>
  <si>
    <t>2211.00</t>
  </si>
  <si>
    <t>2022-06-22 05:57:25</t>
  </si>
  <si>
    <t>2022-06-21</t>
  </si>
  <si>
    <t>2598172</t>
  </si>
  <si>
    <t>乌兰加岭路边小屋</t>
  </si>
  <si>
    <t>Govender Kubendran</t>
  </si>
  <si>
    <t>656.03</t>
  </si>
  <si>
    <t>768.00</t>
  </si>
  <si>
    <t>2022-06-21 13:03:07</t>
  </si>
  <si>
    <t>2022-06-20</t>
  </si>
  <si>
    <t>2597663</t>
  </si>
  <si>
    <t>贝尔格雷夫酒店</t>
  </si>
  <si>
    <t>Wear James</t>
  </si>
  <si>
    <t>695.27</t>
  </si>
  <si>
    <t>811.00</t>
  </si>
  <si>
    <t>2022-06-20 21:29:37</t>
  </si>
  <si>
    <t>2597108</t>
  </si>
  <si>
    <t>牛谷区旅馆</t>
  </si>
  <si>
    <t>Ventre Marion</t>
  </si>
  <si>
    <t>1412.83</t>
  </si>
  <si>
    <t>1648.00</t>
  </si>
  <si>
    <t>2022-06-20 11:47:55</t>
  </si>
  <si>
    <t>2022-06-19</t>
  </si>
  <si>
    <t>2596579</t>
  </si>
  <si>
    <t>加拉塔桥港尼迪亚酒店</t>
  </si>
  <si>
    <t>ciki vildan</t>
  </si>
  <si>
    <t>1751.46</t>
  </si>
  <si>
    <t>2043.00</t>
  </si>
  <si>
    <t>2022-06-19 16:21:09</t>
  </si>
  <si>
    <t>2596435</t>
  </si>
  <si>
    <t>盖斯兰姆普会议中心舒适酒店</t>
  </si>
  <si>
    <t>Long Ashleigh</t>
  </si>
  <si>
    <t>1865.48</t>
  </si>
  <si>
    <t>2176.00</t>
  </si>
  <si>
    <t>2022-06-19 13:25:45</t>
  </si>
  <si>
    <t>2022-06-18</t>
  </si>
  <si>
    <t>2594978</t>
  </si>
  <si>
    <t>CAMPANILE BRADFORD</t>
  </si>
  <si>
    <t>BHATTI HAMMAD UL HASSAN</t>
  </si>
  <si>
    <t>371.21</t>
  </si>
  <si>
    <t>433.00</t>
  </si>
  <si>
    <t>2022-06-18 09:16:34</t>
  </si>
  <si>
    <t>2022-06-17</t>
  </si>
  <si>
    <t>2594605</t>
  </si>
  <si>
    <t>海港酒店</t>
  </si>
  <si>
    <t>OH SEYOUN,PARK YOHAN</t>
  </si>
  <si>
    <t>701.76</t>
  </si>
  <si>
    <t>820.00</t>
  </si>
  <si>
    <t>2022-06-17 23:12:55</t>
  </si>
  <si>
    <t>2022-06-16</t>
  </si>
  <si>
    <t>2593116</t>
  </si>
  <si>
    <t>达姆施塔特迎宾酒店</t>
  </si>
  <si>
    <t>Barboza Fabio</t>
  </si>
  <si>
    <t>514.26</t>
  </si>
  <si>
    <t>600.00</t>
  </si>
  <si>
    <t>2022-06-16 19:08:19</t>
  </si>
  <si>
    <t>2022-06-14</t>
  </si>
  <si>
    <t>2589619</t>
  </si>
  <si>
    <t>塔山酒店</t>
  </si>
  <si>
    <t>YANG DONG CHEOL</t>
  </si>
  <si>
    <t>285.32</t>
  </si>
  <si>
    <t>331.00</t>
  </si>
  <si>
    <t>2022-06-14 02:04:50</t>
  </si>
  <si>
    <t>2022-06-02</t>
  </si>
  <si>
    <t>2573130</t>
  </si>
  <si>
    <t>伦敦切尔西希尔顿逸林酒店</t>
  </si>
  <si>
    <t>Derks Esmee Margaretha Everdina,Zimmerman Fabian Simon Jacbert</t>
  </si>
  <si>
    <t>2720.97</t>
  </si>
  <si>
    <t>3194.00</t>
  </si>
  <si>
    <t>2022-06-02 08:06:10</t>
  </si>
  <si>
    <t>2022-05-10</t>
  </si>
  <si>
    <t>2544738</t>
  </si>
  <si>
    <t>诺瓦姆议会酒店</t>
  </si>
  <si>
    <t>WAN YI,GAO FANG,YAN YUMENG,HE JIAYU</t>
  </si>
  <si>
    <t>1704.26</t>
  </si>
  <si>
    <t>1984.00</t>
  </si>
  <si>
    <t>2022-05-10 04:24:32</t>
  </si>
  <si>
    <t>2022-05-08</t>
  </si>
  <si>
    <t>2542892</t>
  </si>
  <si>
    <t>假日爱丁堡城西酒店</t>
  </si>
  <si>
    <t>Duncan Stephen</t>
  </si>
  <si>
    <t>2797.43</t>
  </si>
  <si>
    <t>3288.00</t>
  </si>
  <si>
    <t>2022-05-08 17:41:07</t>
  </si>
  <si>
    <t>2022-05-03</t>
  </si>
  <si>
    <t>2535860</t>
  </si>
  <si>
    <t>丽笙蓝标酒店,那格浦尔</t>
  </si>
  <si>
    <t>Shetye Anand</t>
  </si>
  <si>
    <t>1255.43</t>
  </si>
  <si>
    <t>1488.00</t>
  </si>
  <si>
    <t>2022-05-03 22:38:22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</si>
</sst>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44735</v>
      </c>
      <c r="G2" s="6">
        <v>44737</v>
      </c>
      <c r="H2" s="4">
        <v>1</v>
      </c>
      <c r="I2" s="4">
        <v>2</v>
      </c>
      <c r="J2" s="4">
        <v>2</v>
      </c>
      <c r="K2" s="4" t="s">
        <v>30</v>
      </c>
      <c r="L2" s="4">
        <v>1488</v>
      </c>
      <c r="M2" s="4">
        <v>1488</v>
      </c>
      <c r="N2" s="4" t="s">
        <v>31</v>
      </c>
      <c r="O2" s="4" t="s">
        <v>32</v>
      </c>
      <c r="P2" s="4" t="s">
        <v>33</v>
      </c>
      <c r="Q2" s="4">
        <v>0</v>
      </c>
      <c r="R2" s="7">
        <v>44684</v>
      </c>
      <c r="S2" s="6">
        <v>44740</v>
      </c>
      <c r="T2" s="4" t="s">
        <v>34</v>
      </c>
      <c r="U2" s="4">
        <v>1488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44735</v>
      </c>
      <c r="G3" s="6">
        <v>44737</v>
      </c>
      <c r="H3" s="4">
        <v>1</v>
      </c>
      <c r="I3" s="4">
        <v>2</v>
      </c>
      <c r="J3" s="4">
        <v>2</v>
      </c>
      <c r="K3" s="4" t="s">
        <v>30</v>
      </c>
      <c r="L3" s="4">
        <v>3288</v>
      </c>
      <c r="M3" s="4">
        <v>3288</v>
      </c>
      <c r="N3" s="4" t="s">
        <v>40</v>
      </c>
      <c r="O3" s="4" t="s">
        <v>32</v>
      </c>
      <c r="P3" s="4" t="s">
        <v>33</v>
      </c>
      <c r="Q3" s="4">
        <v>0</v>
      </c>
      <c r="R3" s="7">
        <v>44689</v>
      </c>
      <c r="S3" s="6">
        <v>44740</v>
      </c>
      <c r="T3" s="4" t="s">
        <v>34</v>
      </c>
      <c r="U3" s="4">
        <v>3288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6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44735</v>
      </c>
      <c r="G4" s="6">
        <v>44737</v>
      </c>
      <c r="H4" s="4">
        <v>2</v>
      </c>
      <c r="I4" s="4">
        <v>2</v>
      </c>
      <c r="J4" s="4">
        <v>4</v>
      </c>
      <c r="K4" s="4" t="s">
        <v>30</v>
      </c>
      <c r="L4" s="4">
        <v>1984</v>
      </c>
      <c r="M4" s="4">
        <v>1984</v>
      </c>
      <c r="N4" s="4" t="s">
        <v>44</v>
      </c>
      <c r="O4" s="4" t="s">
        <v>32</v>
      </c>
      <c r="P4" s="4" t="s">
        <v>33</v>
      </c>
      <c r="Q4" s="4">
        <v>0</v>
      </c>
      <c r="R4" s="7">
        <v>44691</v>
      </c>
      <c r="S4" s="6">
        <v>44740</v>
      </c>
      <c r="T4" s="4" t="s">
        <v>34</v>
      </c>
      <c r="U4" s="4">
        <v>1984</v>
      </c>
      <c r="V4" s="4">
        <v>0</v>
      </c>
      <c r="W4" s="4">
        <v>0</v>
      </c>
      <c r="X4" s="4" t="s">
        <v>45</v>
      </c>
      <c r="Y4" s="4" t="s">
        <v>46</v>
      </c>
      <c r="Z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44736</v>
      </c>
      <c r="G5" s="6">
        <v>44737</v>
      </c>
      <c r="H5" s="4">
        <v>1</v>
      </c>
      <c r="I5" s="4">
        <v>1</v>
      </c>
      <c r="J5" s="4">
        <v>1</v>
      </c>
      <c r="K5" s="4" t="s">
        <v>30</v>
      </c>
      <c r="L5" s="4">
        <v>1101</v>
      </c>
      <c r="M5" s="4">
        <v>1101</v>
      </c>
      <c r="N5" s="4" t="s">
        <v>51</v>
      </c>
      <c r="O5" s="4" t="s">
        <v>32</v>
      </c>
      <c r="P5" s="4" t="s">
        <v>33</v>
      </c>
      <c r="Q5" s="4">
        <v>0</v>
      </c>
      <c r="R5" s="7">
        <v>44693</v>
      </c>
      <c r="S5" s="6">
        <v>44740</v>
      </c>
      <c r="T5" s="4" t="s">
        <v>34</v>
      </c>
      <c r="U5" s="4">
        <v>1101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52</v>
      </c>
      <c r="D6" s="4" t="s">
        <v>49</v>
      </c>
      <c r="E6" s="4" t="s">
        <v>50</v>
      </c>
      <c r="F6" s="6">
        <v>44736</v>
      </c>
      <c r="G6" s="6">
        <v>44737</v>
      </c>
      <c r="H6" s="4">
        <v>1</v>
      </c>
      <c r="I6" s="4">
        <v>1</v>
      </c>
      <c r="J6" s="4">
        <v>1</v>
      </c>
      <c r="K6" s="4" t="s">
        <v>30</v>
      </c>
      <c r="L6" s="4">
        <v>-1101</v>
      </c>
      <c r="M6" s="4">
        <v>-1101</v>
      </c>
      <c r="N6" s="4" t="s">
        <v>51</v>
      </c>
      <c r="O6" s="4" t="s">
        <v>32</v>
      </c>
      <c r="P6" s="4" t="s">
        <v>33</v>
      </c>
      <c r="Q6" s="4">
        <v>0</v>
      </c>
      <c r="R6" s="7">
        <v>44693</v>
      </c>
      <c r="S6" s="6">
        <v>44740</v>
      </c>
      <c r="T6" s="4" t="s">
        <v>34</v>
      </c>
      <c r="U6" s="4">
        <v>-1101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44735</v>
      </c>
      <c r="G7" s="6">
        <v>44737</v>
      </c>
      <c r="H7" s="4">
        <v>1</v>
      </c>
      <c r="I7" s="4">
        <v>2</v>
      </c>
      <c r="J7" s="4">
        <v>2</v>
      </c>
      <c r="K7" s="4" t="s">
        <v>30</v>
      </c>
      <c r="L7" s="4">
        <v>3194</v>
      </c>
      <c r="M7" s="4">
        <v>3194</v>
      </c>
      <c r="N7" s="4" t="s">
        <v>56</v>
      </c>
      <c r="O7" s="4" t="s">
        <v>32</v>
      </c>
      <c r="P7" s="4" t="s">
        <v>33</v>
      </c>
      <c r="Q7" s="4">
        <v>0</v>
      </c>
      <c r="R7" s="7">
        <v>44714</v>
      </c>
      <c r="S7" s="6">
        <v>44740</v>
      </c>
      <c r="T7" s="4" t="s">
        <v>34</v>
      </c>
      <c r="U7" s="4">
        <v>3194</v>
      </c>
      <c r="V7" s="4">
        <v>0</v>
      </c>
      <c r="W7" s="4">
        <v>0</v>
      </c>
      <c r="X7" s="4" t="s">
        <v>57</v>
      </c>
      <c r="Y7" s="4" t="s">
        <v>35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44736</v>
      </c>
      <c r="G8" s="6">
        <v>44737</v>
      </c>
      <c r="H8" s="4">
        <v>1</v>
      </c>
      <c r="I8" s="4">
        <v>1</v>
      </c>
      <c r="J8" s="4">
        <v>1</v>
      </c>
      <c r="K8" s="4" t="s">
        <v>30</v>
      </c>
      <c r="L8" s="4">
        <v>331</v>
      </c>
      <c r="M8" s="4">
        <v>331</v>
      </c>
      <c r="N8" s="4" t="s">
        <v>61</v>
      </c>
      <c r="O8" s="4" t="s">
        <v>32</v>
      </c>
      <c r="P8" s="4" t="s">
        <v>33</v>
      </c>
      <c r="Q8" s="4">
        <v>0</v>
      </c>
      <c r="R8" s="7">
        <v>44726</v>
      </c>
      <c r="S8" s="6">
        <v>44740</v>
      </c>
      <c r="T8" s="4" t="s">
        <v>34</v>
      </c>
      <c r="U8" s="4">
        <v>331</v>
      </c>
      <c r="V8" s="4">
        <v>0</v>
      </c>
      <c r="W8" s="4">
        <v>0</v>
      </c>
      <c r="X8" s="4" t="s">
        <v>35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44736</v>
      </c>
      <c r="G9" s="6">
        <v>44737</v>
      </c>
      <c r="H9" s="4">
        <v>1</v>
      </c>
      <c r="I9" s="4">
        <v>1</v>
      </c>
      <c r="J9" s="4">
        <v>1</v>
      </c>
      <c r="K9" s="4" t="s">
        <v>30</v>
      </c>
      <c r="L9" s="4">
        <v>600</v>
      </c>
      <c r="M9" s="4">
        <v>600</v>
      </c>
      <c r="N9" s="4" t="s">
        <v>66</v>
      </c>
      <c r="O9" s="4" t="s">
        <v>32</v>
      </c>
      <c r="P9" s="4" t="s">
        <v>33</v>
      </c>
      <c r="Q9" s="4">
        <v>0</v>
      </c>
      <c r="R9" s="7">
        <v>44728</v>
      </c>
      <c r="S9" s="6">
        <v>44740</v>
      </c>
      <c r="T9" s="4" t="s">
        <v>34</v>
      </c>
      <c r="U9" s="4">
        <v>600</v>
      </c>
      <c r="V9" s="4">
        <v>0</v>
      </c>
      <c r="W9" s="4">
        <v>0</v>
      </c>
      <c r="X9" s="4" t="s">
        <v>35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44735</v>
      </c>
      <c r="G10" s="6">
        <v>44737</v>
      </c>
      <c r="H10" s="4">
        <v>1</v>
      </c>
      <c r="I10" s="4">
        <v>2</v>
      </c>
      <c r="J10" s="4">
        <v>2</v>
      </c>
      <c r="K10" s="4" t="s">
        <v>30</v>
      </c>
      <c r="L10" s="4">
        <v>820</v>
      </c>
      <c r="M10" s="4">
        <v>820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44729</v>
      </c>
      <c r="S10" s="6">
        <v>44740</v>
      </c>
      <c r="T10" s="4" t="s">
        <v>34</v>
      </c>
      <c r="U10" s="4">
        <v>820</v>
      </c>
      <c r="V10" s="4">
        <v>0</v>
      </c>
      <c r="W10" s="4">
        <v>0</v>
      </c>
      <c r="X10" s="4" t="s">
        <v>35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44736</v>
      </c>
      <c r="G11" s="6">
        <v>44737</v>
      </c>
      <c r="H11" s="4">
        <v>1</v>
      </c>
      <c r="I11" s="4">
        <v>1</v>
      </c>
      <c r="J11" s="4">
        <v>1</v>
      </c>
      <c r="K11" s="4" t="s">
        <v>30</v>
      </c>
      <c r="L11" s="4">
        <v>433</v>
      </c>
      <c r="M11" s="4">
        <v>433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44730</v>
      </c>
      <c r="S11" s="6">
        <v>44740</v>
      </c>
      <c r="T11" s="4" t="s">
        <v>34</v>
      </c>
      <c r="U11" s="4">
        <v>433</v>
      </c>
      <c r="V11" s="4">
        <v>0</v>
      </c>
      <c r="W11" s="4">
        <v>0</v>
      </c>
      <c r="X11" s="4" t="s">
        <v>35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44736</v>
      </c>
      <c r="G12" s="6">
        <v>44737</v>
      </c>
      <c r="H12" s="4">
        <v>1</v>
      </c>
      <c r="I12" s="4">
        <v>1</v>
      </c>
      <c r="J12" s="4">
        <v>1</v>
      </c>
      <c r="K12" s="4" t="s">
        <v>30</v>
      </c>
      <c r="L12" s="4">
        <v>2176</v>
      </c>
      <c r="M12" s="4">
        <v>2176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44731</v>
      </c>
      <c r="S12" s="6">
        <v>44740</v>
      </c>
      <c r="T12" s="4" t="s">
        <v>34</v>
      </c>
      <c r="U12" s="4">
        <v>2176</v>
      </c>
      <c r="V12" s="4">
        <v>0</v>
      </c>
      <c r="W12" s="4">
        <v>0</v>
      </c>
      <c r="X12" s="4" t="s">
        <v>35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44734</v>
      </c>
      <c r="G13" s="6">
        <v>44737</v>
      </c>
      <c r="H13" s="4">
        <v>1</v>
      </c>
      <c r="I13" s="4">
        <v>3</v>
      </c>
      <c r="J13" s="4">
        <v>3</v>
      </c>
      <c r="K13" s="4" t="s">
        <v>30</v>
      </c>
      <c r="L13" s="4">
        <v>2043</v>
      </c>
      <c r="M13" s="4">
        <v>2043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44731</v>
      </c>
      <c r="S13" s="6">
        <v>44740</v>
      </c>
      <c r="T13" s="4" t="s">
        <v>34</v>
      </c>
      <c r="U13" s="4">
        <v>2043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44736</v>
      </c>
      <c r="G14" s="6">
        <v>44737</v>
      </c>
      <c r="H14" s="4">
        <v>1</v>
      </c>
      <c r="I14" s="4">
        <v>1</v>
      </c>
      <c r="J14" s="4">
        <v>1</v>
      </c>
      <c r="K14" s="4" t="s">
        <v>30</v>
      </c>
      <c r="L14" s="4">
        <v>1648</v>
      </c>
      <c r="M14" s="4">
        <v>1648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44732</v>
      </c>
      <c r="S14" s="6">
        <v>44740</v>
      </c>
      <c r="T14" s="4" t="s">
        <v>34</v>
      </c>
      <c r="U14" s="4">
        <v>1648</v>
      </c>
      <c r="V14" s="4">
        <v>0</v>
      </c>
      <c r="W14" s="4">
        <v>0</v>
      </c>
      <c r="X14" s="4" t="s">
        <v>35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44736</v>
      </c>
      <c r="G15" s="6">
        <v>44737</v>
      </c>
      <c r="H15" s="4">
        <v>1</v>
      </c>
      <c r="I15" s="4">
        <v>1</v>
      </c>
      <c r="J15" s="4">
        <v>1</v>
      </c>
      <c r="K15" s="4" t="s">
        <v>30</v>
      </c>
      <c r="L15" s="4">
        <v>811</v>
      </c>
      <c r="M15" s="4">
        <v>811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44732</v>
      </c>
      <c r="S15" s="6">
        <v>44740</v>
      </c>
      <c r="T15" s="4" t="s">
        <v>34</v>
      </c>
      <c r="U15" s="4">
        <v>811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44735</v>
      </c>
      <c r="G16" s="6">
        <v>44737</v>
      </c>
      <c r="H16" s="4">
        <v>1</v>
      </c>
      <c r="I16" s="4">
        <v>2</v>
      </c>
      <c r="J16" s="4">
        <v>2</v>
      </c>
      <c r="K16" s="4" t="s">
        <v>30</v>
      </c>
      <c r="L16" s="4">
        <v>768</v>
      </c>
      <c r="M16" s="4">
        <v>768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44733</v>
      </c>
      <c r="S16" s="6">
        <v>44740</v>
      </c>
      <c r="T16" s="4" t="s">
        <v>34</v>
      </c>
      <c r="U16" s="4">
        <v>768</v>
      </c>
      <c r="V16" s="4">
        <v>0</v>
      </c>
      <c r="W16" s="4">
        <v>0</v>
      </c>
      <c r="X16" s="4" t="s">
        <v>35</v>
      </c>
      <c r="Y16" s="4" t="s">
        <v>102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44736</v>
      </c>
      <c r="G17" s="6">
        <v>44737</v>
      </c>
      <c r="H17" s="4">
        <v>1</v>
      </c>
      <c r="I17" s="4">
        <v>1</v>
      </c>
      <c r="J17" s="4">
        <v>1</v>
      </c>
      <c r="K17" s="4" t="s">
        <v>30</v>
      </c>
      <c r="L17" s="4">
        <v>2211</v>
      </c>
      <c r="M17" s="4">
        <v>2211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44734</v>
      </c>
      <c r="S17" s="6">
        <v>44740</v>
      </c>
      <c r="T17" s="4" t="s">
        <v>34</v>
      </c>
      <c r="U17" s="4">
        <v>2211</v>
      </c>
      <c r="V17" s="4">
        <v>0</v>
      </c>
      <c r="W17" s="4">
        <v>0</v>
      </c>
      <c r="X17" s="4" t="s">
        <v>35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44736</v>
      </c>
      <c r="G18" s="6">
        <v>44737</v>
      </c>
      <c r="H18" s="4">
        <v>1</v>
      </c>
      <c r="I18" s="4">
        <v>1</v>
      </c>
      <c r="J18" s="4">
        <v>1</v>
      </c>
      <c r="K18" s="4" t="s">
        <v>30</v>
      </c>
      <c r="L18" s="4">
        <v>905</v>
      </c>
      <c r="M18" s="4">
        <v>905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44734</v>
      </c>
      <c r="S18" s="6">
        <v>44740</v>
      </c>
      <c r="T18" s="4" t="s">
        <v>34</v>
      </c>
      <c r="U18" s="4">
        <v>905</v>
      </c>
      <c r="V18" s="4">
        <v>0</v>
      </c>
      <c r="W18" s="4">
        <v>0</v>
      </c>
      <c r="X18" s="4" t="s">
        <v>35</v>
      </c>
      <c r="Y18" s="4" t="s">
        <v>112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44736</v>
      </c>
      <c r="G19" s="6">
        <v>44737</v>
      </c>
      <c r="H19" s="4">
        <v>1</v>
      </c>
      <c r="I19" s="4">
        <v>1</v>
      </c>
      <c r="J19" s="4">
        <v>1</v>
      </c>
      <c r="K19" s="4" t="s">
        <v>30</v>
      </c>
      <c r="L19" s="4">
        <v>826</v>
      </c>
      <c r="M19" s="4">
        <v>826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44735</v>
      </c>
      <c r="S19" s="6">
        <v>44740</v>
      </c>
      <c r="T19" s="4" t="s">
        <v>34</v>
      </c>
      <c r="U19" s="4">
        <v>826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113</v>
      </c>
      <c r="B20" s="4" t="s">
        <v>26</v>
      </c>
      <c r="C20" s="4" t="s">
        <v>52</v>
      </c>
      <c r="D20" s="4" t="s">
        <v>114</v>
      </c>
      <c r="E20" s="4" t="s">
        <v>115</v>
      </c>
      <c r="F20" s="6">
        <v>44736</v>
      </c>
      <c r="G20" s="6">
        <v>44737</v>
      </c>
      <c r="H20" s="4">
        <v>1</v>
      </c>
      <c r="I20" s="4">
        <v>1</v>
      </c>
      <c r="J20" s="4">
        <v>1</v>
      </c>
      <c r="K20" s="4" t="s">
        <v>30</v>
      </c>
      <c r="L20" s="4">
        <v>-826</v>
      </c>
      <c r="M20" s="4">
        <v>-826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44735</v>
      </c>
      <c r="S20" s="6">
        <v>44740</v>
      </c>
      <c r="T20" s="4" t="s">
        <v>34</v>
      </c>
      <c r="U20" s="4">
        <v>-826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117</v>
      </c>
      <c r="B21" s="4" t="s">
        <v>26</v>
      </c>
      <c r="C21" s="4" t="s">
        <v>27</v>
      </c>
      <c r="D21" s="4" t="s">
        <v>118</v>
      </c>
      <c r="E21" s="4" t="s">
        <v>119</v>
      </c>
      <c r="F21" s="6">
        <v>44735</v>
      </c>
      <c r="G21" s="6">
        <v>44737</v>
      </c>
      <c r="H21" s="4">
        <v>1</v>
      </c>
      <c r="I21" s="4">
        <v>2</v>
      </c>
      <c r="J21" s="4">
        <v>2</v>
      </c>
      <c r="K21" s="4" t="s">
        <v>30</v>
      </c>
      <c r="L21" s="4">
        <v>334</v>
      </c>
      <c r="M21" s="4">
        <v>334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44735</v>
      </c>
      <c r="S21" s="6">
        <v>44740</v>
      </c>
      <c r="T21" s="4" t="s">
        <v>34</v>
      </c>
      <c r="U21" s="4">
        <v>334</v>
      </c>
      <c r="V21" s="4">
        <v>0</v>
      </c>
      <c r="W21" s="4">
        <v>0</v>
      </c>
      <c r="X21" s="4" t="s">
        <v>121</v>
      </c>
      <c r="Y21" s="4" t="s">
        <v>35</v>
      </c>
    </row>
    <row r="22" s="4" customFormat="1" spans="1:25">
      <c r="A22" s="4" t="s">
        <v>122</v>
      </c>
      <c r="B22" s="4" t="s">
        <v>26</v>
      </c>
      <c r="C22" s="4" t="s">
        <v>27</v>
      </c>
      <c r="D22" s="4" t="s">
        <v>123</v>
      </c>
      <c r="E22" s="4" t="s">
        <v>124</v>
      </c>
      <c r="F22" s="6">
        <v>44735</v>
      </c>
      <c r="G22" s="6">
        <v>44737</v>
      </c>
      <c r="H22" s="4">
        <v>1</v>
      </c>
      <c r="I22" s="4">
        <v>2</v>
      </c>
      <c r="J22" s="4">
        <v>2</v>
      </c>
      <c r="K22" s="4" t="s">
        <v>30</v>
      </c>
      <c r="L22" s="4">
        <v>1164</v>
      </c>
      <c r="M22" s="4">
        <v>1164</v>
      </c>
      <c r="N22" s="4" t="s">
        <v>125</v>
      </c>
      <c r="O22" s="4" t="s">
        <v>32</v>
      </c>
      <c r="P22" s="4" t="s">
        <v>33</v>
      </c>
      <c r="Q22" s="4">
        <v>0</v>
      </c>
      <c r="R22" s="7">
        <v>44735</v>
      </c>
      <c r="S22" s="6">
        <v>44740</v>
      </c>
      <c r="T22" s="4" t="s">
        <v>34</v>
      </c>
      <c r="U22" s="4">
        <v>1164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126</v>
      </c>
      <c r="B23" s="4" t="s">
        <v>26</v>
      </c>
      <c r="C23" s="4" t="s">
        <v>27</v>
      </c>
      <c r="D23" s="4" t="s">
        <v>127</v>
      </c>
      <c r="E23" s="4" t="s">
        <v>128</v>
      </c>
      <c r="F23" s="6">
        <v>44736</v>
      </c>
      <c r="G23" s="6">
        <v>44737</v>
      </c>
      <c r="H23" s="4">
        <v>1</v>
      </c>
      <c r="I23" s="4">
        <v>1</v>
      </c>
      <c r="J23" s="4">
        <v>1</v>
      </c>
      <c r="K23" s="4" t="s">
        <v>30</v>
      </c>
      <c r="L23" s="4">
        <v>323</v>
      </c>
      <c r="M23" s="4">
        <v>323</v>
      </c>
      <c r="N23" s="4" t="s">
        <v>129</v>
      </c>
      <c r="O23" s="4" t="s">
        <v>32</v>
      </c>
      <c r="P23" s="4" t="s">
        <v>33</v>
      </c>
      <c r="Q23" s="4">
        <v>0</v>
      </c>
      <c r="R23" s="7">
        <v>44736</v>
      </c>
      <c r="S23" s="6">
        <v>44740</v>
      </c>
      <c r="T23" s="4" t="s">
        <v>34</v>
      </c>
      <c r="U23" s="4">
        <v>323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130</v>
      </c>
      <c r="B24" s="4" t="s">
        <v>26</v>
      </c>
      <c r="C24" s="4" t="s">
        <v>27</v>
      </c>
      <c r="D24" s="4" t="s">
        <v>131</v>
      </c>
      <c r="E24" s="4" t="s">
        <v>132</v>
      </c>
      <c r="F24" s="6">
        <v>44736</v>
      </c>
      <c r="G24" s="6">
        <v>44737</v>
      </c>
      <c r="H24" s="4">
        <v>1</v>
      </c>
      <c r="I24" s="4">
        <v>1</v>
      </c>
      <c r="J24" s="4">
        <v>1</v>
      </c>
      <c r="K24" s="4" t="s">
        <v>30</v>
      </c>
      <c r="L24" s="4">
        <v>132</v>
      </c>
      <c r="M24" s="4">
        <v>132</v>
      </c>
      <c r="N24" s="4" t="s">
        <v>133</v>
      </c>
      <c r="O24" s="4" t="s">
        <v>32</v>
      </c>
      <c r="P24" s="4" t="s">
        <v>33</v>
      </c>
      <c r="Q24" s="4">
        <v>0</v>
      </c>
      <c r="R24" s="7">
        <v>44736</v>
      </c>
      <c r="S24" s="6">
        <v>44740</v>
      </c>
      <c r="T24" s="4" t="s">
        <v>34</v>
      </c>
      <c r="U24" s="4">
        <v>132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134</v>
      </c>
      <c r="B25" s="4" t="s">
        <v>26</v>
      </c>
      <c r="C25" s="4" t="s">
        <v>27</v>
      </c>
      <c r="D25" s="4" t="s">
        <v>135</v>
      </c>
      <c r="E25" s="4" t="s">
        <v>136</v>
      </c>
      <c r="F25" s="6">
        <v>44736</v>
      </c>
      <c r="G25" s="6">
        <v>44737</v>
      </c>
      <c r="H25" s="4">
        <v>1</v>
      </c>
      <c r="I25" s="4">
        <v>1</v>
      </c>
      <c r="J25" s="4">
        <v>1</v>
      </c>
      <c r="K25" s="4" t="s">
        <v>30</v>
      </c>
      <c r="L25" s="4">
        <v>372</v>
      </c>
      <c r="M25" s="4">
        <v>372</v>
      </c>
      <c r="N25" s="4" t="s">
        <v>137</v>
      </c>
      <c r="O25" s="4" t="s">
        <v>32</v>
      </c>
      <c r="P25" s="4" t="s">
        <v>33</v>
      </c>
      <c r="Q25" s="4">
        <v>0</v>
      </c>
      <c r="R25" s="7">
        <v>44736</v>
      </c>
      <c r="S25" s="6">
        <v>44740</v>
      </c>
      <c r="T25" s="4" t="s">
        <v>34</v>
      </c>
      <c r="U25" s="4">
        <v>372</v>
      </c>
      <c r="V25" s="4">
        <v>0</v>
      </c>
      <c r="W25" s="4">
        <v>0</v>
      </c>
      <c r="X25" s="4" t="s">
        <v>35</v>
      </c>
      <c r="Y25" s="4" t="s">
        <v>138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140</v>
      </c>
      <c r="E26" s="4" t="s">
        <v>141</v>
      </c>
      <c r="F26" s="6">
        <v>44736</v>
      </c>
      <c r="G26" s="6">
        <v>44737</v>
      </c>
      <c r="H26" s="4">
        <v>1</v>
      </c>
      <c r="I26" s="4">
        <v>1</v>
      </c>
      <c r="J26" s="4">
        <v>1</v>
      </c>
      <c r="K26" s="4" t="s">
        <v>30</v>
      </c>
      <c r="L26" s="4">
        <v>464</v>
      </c>
      <c r="M26" s="4">
        <v>464</v>
      </c>
      <c r="N26" s="4" t="s">
        <v>142</v>
      </c>
      <c r="O26" s="4" t="s">
        <v>32</v>
      </c>
      <c r="P26" s="4" t="s">
        <v>33</v>
      </c>
      <c r="Q26" s="4">
        <v>0</v>
      </c>
      <c r="R26" s="7">
        <v>44736</v>
      </c>
      <c r="S26" s="6">
        <v>44740</v>
      </c>
      <c r="T26" s="4" t="s">
        <v>34</v>
      </c>
      <c r="U26" s="4">
        <v>464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143</v>
      </c>
      <c r="B27" s="4" t="s">
        <v>26</v>
      </c>
      <c r="C27" s="4" t="s">
        <v>27</v>
      </c>
      <c r="D27" s="4" t="s">
        <v>144</v>
      </c>
      <c r="E27" s="4" t="s">
        <v>145</v>
      </c>
      <c r="F27" s="6">
        <v>44736</v>
      </c>
      <c r="G27" s="6">
        <v>44737</v>
      </c>
      <c r="H27" s="4">
        <v>1</v>
      </c>
      <c r="I27" s="4">
        <v>1</v>
      </c>
      <c r="J27" s="4">
        <v>1</v>
      </c>
      <c r="K27" s="4" t="s">
        <v>30</v>
      </c>
      <c r="L27" s="4">
        <v>299</v>
      </c>
      <c r="M27" s="4">
        <v>299</v>
      </c>
      <c r="N27" s="4" t="s">
        <v>146</v>
      </c>
      <c r="O27" s="4" t="s">
        <v>32</v>
      </c>
      <c r="P27" s="4" t="s">
        <v>33</v>
      </c>
      <c r="Q27" s="4">
        <v>0</v>
      </c>
      <c r="R27" s="7">
        <v>44736</v>
      </c>
      <c r="S27" s="6">
        <v>44740</v>
      </c>
      <c r="T27" s="4" t="s">
        <v>34</v>
      </c>
      <c r="U27" s="4">
        <v>299</v>
      </c>
      <c r="V27" s="4">
        <v>0</v>
      </c>
      <c r="W27" s="4">
        <v>0</v>
      </c>
      <c r="X27" s="4" t="s">
        <v>35</v>
      </c>
      <c r="Y27" s="4" t="s">
        <v>147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149</v>
      </c>
      <c r="E28" s="4"/>
      <c r="F28" s="6">
        <v>44736</v>
      </c>
      <c r="G28" s="6">
        <v>44737</v>
      </c>
      <c r="H28" s="4">
        <v>0</v>
      </c>
      <c r="I28" s="4">
        <v>1</v>
      </c>
      <c r="J28" s="4">
        <v>0</v>
      </c>
      <c r="K28" s="4" t="s">
        <v>30</v>
      </c>
      <c r="L28" s="4">
        <v>289</v>
      </c>
      <c r="M28" s="4">
        <v>289</v>
      </c>
      <c r="N28" s="4"/>
      <c r="O28" s="4" t="s">
        <v>32</v>
      </c>
      <c r="P28" s="4" t="s">
        <v>33</v>
      </c>
      <c r="Q28" s="4">
        <v>0</v>
      </c>
      <c r="R28" s="7">
        <v>44736</v>
      </c>
      <c r="S28" s="6">
        <v>44740</v>
      </c>
      <c r="T28" s="4" t="s">
        <v>34</v>
      </c>
      <c r="U28" s="4">
        <v>289</v>
      </c>
      <c r="V28" s="4">
        <v>0</v>
      </c>
      <c r="W28" s="4">
        <v>0</v>
      </c>
      <c r="X28" s="4" t="s">
        <v>35</v>
      </c>
      <c r="Y2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"/>
  <sheetViews>
    <sheetView tabSelected="1" workbookViewId="0">
      <selection activeCell="A32" sqref="A32:A3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150</v>
      </c>
    </row>
    <row r="2" s="4" customFormat="1" spans="1:9">
      <c r="A2" s="5">
        <v>17889108429</v>
      </c>
      <c r="B2" s="6">
        <v>44735</v>
      </c>
      <c r="C2" s="6">
        <v>44737</v>
      </c>
      <c r="D2" s="4">
        <v>1488</v>
      </c>
      <c r="E2" s="4" t="str">
        <f>VLOOKUP(A2,HOP!A:L,12,0)</f>
        <v>1488.00</v>
      </c>
      <c r="F2" s="4" t="str">
        <f>VLOOKUP(A2,HOP!A:C,3,0)</f>
        <v>2535860</v>
      </c>
      <c r="G2" s="4">
        <f>D2-E2</f>
        <v>0</v>
      </c>
      <c r="H2" s="4" t="str">
        <f>$H$1&amp;F2</f>
        <v>，2535860</v>
      </c>
      <c r="I2" s="4" t="str">
        <f>VLOOKUP(A2,HOP!A:U,21,0)</f>
        <v>直连</v>
      </c>
    </row>
    <row r="3" s="4" customFormat="1" spans="1:9">
      <c r="A3" s="5">
        <v>17907093722</v>
      </c>
      <c r="B3" s="6">
        <v>44735</v>
      </c>
      <c r="C3" s="6">
        <v>44737</v>
      </c>
      <c r="D3" s="4">
        <v>3288</v>
      </c>
      <c r="E3" s="4" t="str">
        <f>VLOOKUP(A3,HOP!A:L,12,0)</f>
        <v>3288.00</v>
      </c>
      <c r="F3" s="4" t="str">
        <f>VLOOKUP(A3,HOP!A:C,3,0)</f>
        <v>2542892</v>
      </c>
      <c r="G3" s="4">
        <f t="shared" ref="G3:G26" si="0">D3-E3</f>
        <v>0</v>
      </c>
      <c r="H3" s="4" t="str">
        <f t="shared" ref="H3:H26" si="1">$H$1&amp;F3</f>
        <v>，2542892</v>
      </c>
      <c r="I3" s="4" t="str">
        <f>VLOOKUP(A3,HOP!A:U,21,0)</f>
        <v>直连</v>
      </c>
    </row>
    <row r="4" s="4" customFormat="1" spans="1:9">
      <c r="A4" s="5">
        <v>17913130908</v>
      </c>
      <c r="B4" s="6">
        <v>44735</v>
      </c>
      <c r="C4" s="6">
        <v>44737</v>
      </c>
      <c r="D4" s="4">
        <v>1984</v>
      </c>
      <c r="E4" s="4" t="str">
        <f>VLOOKUP(A4,HOP!A:L,12,0)</f>
        <v>1984.00</v>
      </c>
      <c r="F4" s="4" t="str">
        <f>VLOOKUP(A4,HOP!A:C,3,0)</f>
        <v>2544738</v>
      </c>
      <c r="G4" s="4">
        <f t="shared" si="0"/>
        <v>0</v>
      </c>
      <c r="H4" s="4" t="str">
        <f t="shared" si="1"/>
        <v>，2544738</v>
      </c>
      <c r="I4" s="4" t="str">
        <f>VLOOKUP(A4,HOP!A:U,21,0)</f>
        <v>直连</v>
      </c>
    </row>
    <row r="5" s="4" customFormat="1" hidden="1" spans="1:9">
      <c r="A5" s="5">
        <v>17925978888</v>
      </c>
      <c r="B5" s="6">
        <v>44736</v>
      </c>
      <c r="C5" s="6">
        <v>44737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18035946972</v>
      </c>
      <c r="B6" s="6">
        <v>44735</v>
      </c>
      <c r="C6" s="6">
        <v>44737</v>
      </c>
      <c r="D6" s="4">
        <v>3194</v>
      </c>
      <c r="E6" s="4" t="str">
        <f>VLOOKUP(A6,HOP!A:L,12,0)</f>
        <v>3194.00</v>
      </c>
      <c r="F6" s="4" t="str">
        <f>VLOOKUP(A6,HOP!A:C,3,0)</f>
        <v>2573130</v>
      </c>
      <c r="G6" s="4">
        <f t="shared" si="0"/>
        <v>0</v>
      </c>
      <c r="H6" s="4" t="str">
        <f t="shared" si="1"/>
        <v>，2573130</v>
      </c>
      <c r="I6" s="4" t="str">
        <f>VLOOKUP(A6,HOP!A:U,21,0)</f>
        <v>直连</v>
      </c>
    </row>
    <row r="7" s="4" customFormat="1" spans="1:9">
      <c r="A7" s="5">
        <v>18114191103</v>
      </c>
      <c r="B7" s="6">
        <v>44736</v>
      </c>
      <c r="C7" s="6">
        <v>44737</v>
      </c>
      <c r="D7" s="4">
        <v>331</v>
      </c>
      <c r="E7" s="4" t="str">
        <f>VLOOKUP(A7,HOP!A:L,12,0)</f>
        <v>331.00</v>
      </c>
      <c r="F7" s="4" t="str">
        <f>VLOOKUP(A7,HOP!A:C,3,0)</f>
        <v>2589619</v>
      </c>
      <c r="G7" s="4">
        <f t="shared" si="0"/>
        <v>0</v>
      </c>
      <c r="H7" s="4" t="str">
        <f t="shared" si="1"/>
        <v>，2589619</v>
      </c>
      <c r="I7" s="4" t="str">
        <f>VLOOKUP(A7,HOP!A:U,21,0)</f>
        <v>直连</v>
      </c>
    </row>
    <row r="8" s="4" customFormat="1" spans="1:9">
      <c r="A8" s="5">
        <v>18132367715</v>
      </c>
      <c r="B8" s="6">
        <v>44736</v>
      </c>
      <c r="C8" s="6">
        <v>44737</v>
      </c>
      <c r="D8" s="4">
        <v>600</v>
      </c>
      <c r="E8" s="4" t="str">
        <f>VLOOKUP(A8,HOP!A:L,12,0)</f>
        <v>600.00</v>
      </c>
      <c r="F8" s="4" t="str">
        <f>VLOOKUP(A8,HOP!A:C,3,0)</f>
        <v>2593116</v>
      </c>
      <c r="G8" s="4">
        <f t="shared" si="0"/>
        <v>0</v>
      </c>
      <c r="H8" s="4" t="str">
        <f t="shared" si="1"/>
        <v>，2593116</v>
      </c>
      <c r="I8" s="4" t="str">
        <f>VLOOKUP(A8,HOP!A:U,21,0)</f>
        <v>直连</v>
      </c>
    </row>
    <row r="9" s="4" customFormat="1" spans="1:9">
      <c r="A9" s="5">
        <v>18142750013</v>
      </c>
      <c r="B9" s="6">
        <v>44735</v>
      </c>
      <c r="C9" s="6">
        <v>44737</v>
      </c>
      <c r="D9" s="4">
        <v>820</v>
      </c>
      <c r="E9" s="4" t="str">
        <f>VLOOKUP(A9,HOP!A:L,12,0)</f>
        <v>820.00</v>
      </c>
      <c r="F9" s="4" t="str">
        <f>VLOOKUP(A9,HOP!A:C,3,0)</f>
        <v>2594605</v>
      </c>
      <c r="G9" s="4">
        <f t="shared" si="0"/>
        <v>0</v>
      </c>
      <c r="H9" s="4" t="str">
        <f t="shared" si="1"/>
        <v>，2594605</v>
      </c>
      <c r="I9" s="4" t="str">
        <f>VLOOKUP(A9,HOP!A:U,21,0)</f>
        <v>直连</v>
      </c>
    </row>
    <row r="10" s="4" customFormat="1" spans="1:9">
      <c r="A10" s="5">
        <v>18145583815</v>
      </c>
      <c r="B10" s="6">
        <v>44736</v>
      </c>
      <c r="C10" s="6">
        <v>44737</v>
      </c>
      <c r="D10" s="4">
        <v>433</v>
      </c>
      <c r="E10" s="4" t="str">
        <f>VLOOKUP(A10,HOP!A:L,12,0)</f>
        <v>433.00</v>
      </c>
      <c r="F10" s="4" t="str">
        <f>VLOOKUP(A10,HOP!A:C,3,0)</f>
        <v>2594978</v>
      </c>
      <c r="G10" s="4">
        <f t="shared" si="0"/>
        <v>0</v>
      </c>
      <c r="H10" s="4" t="str">
        <f t="shared" si="1"/>
        <v>，2594978</v>
      </c>
      <c r="I10" s="4" t="str">
        <f>VLOOKUP(A10,HOP!A:U,21,0)</f>
        <v>直连</v>
      </c>
    </row>
    <row r="11" s="4" customFormat="1" spans="1:9">
      <c r="A11" s="5">
        <v>18154458377</v>
      </c>
      <c r="B11" s="6">
        <v>44736</v>
      </c>
      <c r="C11" s="6">
        <v>44737</v>
      </c>
      <c r="D11" s="4">
        <v>2176</v>
      </c>
      <c r="E11" s="4" t="str">
        <f>VLOOKUP(A11,HOP!A:L,12,0)</f>
        <v>2176.00</v>
      </c>
      <c r="F11" s="4" t="str">
        <f>VLOOKUP(A11,HOP!A:C,3,0)</f>
        <v>2596435</v>
      </c>
      <c r="G11" s="4">
        <f t="shared" si="0"/>
        <v>0</v>
      </c>
      <c r="H11" s="4" t="str">
        <f t="shared" si="1"/>
        <v>，2596435</v>
      </c>
      <c r="I11" s="4" t="str">
        <f>VLOOKUP(A11,HOP!A:U,21,0)</f>
        <v>直连</v>
      </c>
    </row>
    <row r="12" s="4" customFormat="1" spans="1:9">
      <c r="A12" s="5">
        <v>18155450192</v>
      </c>
      <c r="B12" s="6">
        <v>44734</v>
      </c>
      <c r="C12" s="6">
        <v>44737</v>
      </c>
      <c r="D12" s="4">
        <v>2043</v>
      </c>
      <c r="E12" s="4" t="str">
        <f>VLOOKUP(A12,HOP!A:L,12,0)</f>
        <v>2043.00</v>
      </c>
      <c r="F12" s="4" t="str">
        <f>VLOOKUP(A12,HOP!A:C,3,0)</f>
        <v>2596579</v>
      </c>
      <c r="G12" s="4">
        <f t="shared" si="0"/>
        <v>0</v>
      </c>
      <c r="H12" s="4" t="str">
        <f t="shared" si="1"/>
        <v>，2596579</v>
      </c>
      <c r="I12" s="4" t="str">
        <f>VLOOKUP(A12,HOP!A:U,21,0)</f>
        <v>直连</v>
      </c>
    </row>
    <row r="13" s="4" customFormat="1" spans="1:9">
      <c r="A13" s="5">
        <v>18159415428</v>
      </c>
      <c r="B13" s="6">
        <v>44736</v>
      </c>
      <c r="C13" s="6">
        <v>44737</v>
      </c>
      <c r="D13" s="4">
        <v>1648</v>
      </c>
      <c r="E13" s="4" t="str">
        <f>VLOOKUP(A13,HOP!A:L,12,0)</f>
        <v>1648.00</v>
      </c>
      <c r="F13" s="4" t="str">
        <f>VLOOKUP(A13,HOP!A:C,3,0)</f>
        <v>2597108</v>
      </c>
      <c r="G13" s="4">
        <f t="shared" si="0"/>
        <v>0</v>
      </c>
      <c r="H13" s="4" t="str">
        <f t="shared" si="1"/>
        <v>，2597108</v>
      </c>
      <c r="I13" s="4" t="str">
        <f>VLOOKUP(A13,HOP!A:U,21,0)</f>
        <v>直连</v>
      </c>
    </row>
    <row r="14" s="4" customFormat="1" spans="1:9">
      <c r="A14" s="5">
        <v>18164201406</v>
      </c>
      <c r="B14" s="6">
        <v>44736</v>
      </c>
      <c r="C14" s="6">
        <v>44737</v>
      </c>
      <c r="D14" s="4">
        <v>811</v>
      </c>
      <c r="E14" s="4" t="str">
        <f>VLOOKUP(A14,HOP!A:L,12,0)</f>
        <v>811.00</v>
      </c>
      <c r="F14" s="4" t="str">
        <f>VLOOKUP(A14,HOP!A:C,3,0)</f>
        <v>2597663</v>
      </c>
      <c r="G14" s="4">
        <f t="shared" si="0"/>
        <v>0</v>
      </c>
      <c r="H14" s="4" t="str">
        <f t="shared" si="1"/>
        <v>，2597663</v>
      </c>
      <c r="I14" s="4" t="str">
        <f>VLOOKUP(A14,HOP!A:U,21,0)</f>
        <v>直连</v>
      </c>
    </row>
    <row r="15" s="4" customFormat="1" spans="1:9">
      <c r="A15" s="5">
        <v>18168438260</v>
      </c>
      <c r="B15" s="6">
        <v>44735</v>
      </c>
      <c r="C15" s="6">
        <v>44737</v>
      </c>
      <c r="D15" s="4">
        <v>768</v>
      </c>
      <c r="E15" s="4" t="str">
        <f>VLOOKUP(A15,HOP!A:L,12,0)</f>
        <v>768.00</v>
      </c>
      <c r="F15" s="4" t="str">
        <f>VLOOKUP(A15,HOP!A:C,3,0)</f>
        <v>2598172</v>
      </c>
      <c r="G15" s="4">
        <f t="shared" si="0"/>
        <v>0</v>
      </c>
      <c r="H15" s="4" t="str">
        <f t="shared" si="1"/>
        <v>，2598172</v>
      </c>
      <c r="I15" s="4" t="str">
        <f>VLOOKUP(A15,HOP!A:U,21,0)</f>
        <v>直连</v>
      </c>
    </row>
    <row r="16" s="4" customFormat="1" spans="1:9">
      <c r="A16" s="5">
        <v>18174182824</v>
      </c>
      <c r="B16" s="6">
        <v>44736</v>
      </c>
      <c r="C16" s="6">
        <v>44737</v>
      </c>
      <c r="D16" s="4">
        <v>2211</v>
      </c>
      <c r="E16" s="4" t="str">
        <f>VLOOKUP(A16,HOP!A:L,12,0)</f>
        <v>2211.00</v>
      </c>
      <c r="F16" s="4" t="str">
        <f>VLOOKUP(A16,HOP!A:C,3,0)</f>
        <v>2598927</v>
      </c>
      <c r="G16" s="4">
        <f t="shared" si="0"/>
        <v>0</v>
      </c>
      <c r="H16" s="4" t="str">
        <f t="shared" si="1"/>
        <v>，2598927</v>
      </c>
      <c r="I16" s="4" t="str">
        <f>VLOOKUP(A16,HOP!A:U,21,0)</f>
        <v>直连</v>
      </c>
    </row>
    <row r="17" s="4" customFormat="1" spans="1:9">
      <c r="A17" s="5">
        <v>18182756130</v>
      </c>
      <c r="B17" s="6">
        <v>44736</v>
      </c>
      <c r="C17" s="6">
        <v>44737</v>
      </c>
      <c r="D17" s="4">
        <v>905</v>
      </c>
      <c r="E17" s="4" t="str">
        <f>VLOOKUP(A17,HOP!A:L,12,0)</f>
        <v>905.00</v>
      </c>
      <c r="F17" s="4" t="str">
        <f>VLOOKUP(A17,HOP!A:C,3,0)</f>
        <v>2599873</v>
      </c>
      <c r="G17" s="4">
        <f t="shared" si="0"/>
        <v>0</v>
      </c>
      <c r="H17" s="4" t="str">
        <f t="shared" si="1"/>
        <v>，2599873</v>
      </c>
      <c r="I17" s="4" t="str">
        <f>VLOOKUP(A17,HOP!A:U,21,0)</f>
        <v>直连</v>
      </c>
    </row>
    <row r="18" s="4" customFormat="1" hidden="1" spans="1:9">
      <c r="A18" s="5">
        <v>18183892656</v>
      </c>
      <c r="B18" s="6">
        <v>44736</v>
      </c>
      <c r="C18" s="6">
        <v>44737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18188130154</v>
      </c>
      <c r="B19" s="6">
        <v>44735</v>
      </c>
      <c r="C19" s="6">
        <v>44737</v>
      </c>
      <c r="D19" s="4">
        <v>334</v>
      </c>
      <c r="E19" s="4" t="str">
        <f>VLOOKUP(A19,HOP!A:L,12,0)</f>
        <v>334.00</v>
      </c>
      <c r="F19" s="4" t="str">
        <f>VLOOKUP(A19,HOP!A:C,3,0)</f>
        <v>2600718</v>
      </c>
      <c r="G19" s="4">
        <f t="shared" si="0"/>
        <v>0</v>
      </c>
      <c r="H19" s="4" t="str">
        <f t="shared" si="1"/>
        <v>，2600718</v>
      </c>
      <c r="I19" s="4" t="str">
        <f>VLOOKUP(A19,HOP!A:U,21,0)</f>
        <v>直连</v>
      </c>
    </row>
    <row r="20" s="4" customFormat="1" spans="1:9">
      <c r="A20" s="5">
        <v>18190800423</v>
      </c>
      <c r="B20" s="6">
        <v>44735</v>
      </c>
      <c r="C20" s="6">
        <v>44737</v>
      </c>
      <c r="D20" s="4">
        <v>1164</v>
      </c>
      <c r="E20" s="4" t="str">
        <f>VLOOKUP(A20,HOP!A:L,12,0)</f>
        <v>1164.00</v>
      </c>
      <c r="F20" s="4" t="str">
        <f>VLOOKUP(A20,HOP!A:C,3,0)</f>
        <v>2600829</v>
      </c>
      <c r="G20" s="4">
        <f t="shared" si="0"/>
        <v>0</v>
      </c>
      <c r="H20" s="4" t="str">
        <f t="shared" si="1"/>
        <v>，2600829</v>
      </c>
      <c r="I20" s="4" t="str">
        <f>VLOOKUP(A20,HOP!A:U,21,0)</f>
        <v>直连</v>
      </c>
    </row>
    <row r="21" s="4" customFormat="1" spans="1:9">
      <c r="A21" s="5">
        <v>18196676695</v>
      </c>
      <c r="B21" s="6">
        <v>44736</v>
      </c>
      <c r="C21" s="6">
        <v>44737</v>
      </c>
      <c r="D21" s="4">
        <v>323</v>
      </c>
      <c r="E21" s="4" t="str">
        <f>VLOOKUP(A21,HOP!A:L,12,0)</f>
        <v>323.00</v>
      </c>
      <c r="F21" s="4" t="str">
        <f>VLOOKUP(A21,HOP!A:C,3,0)</f>
        <v>2601571</v>
      </c>
      <c r="G21" s="4">
        <f t="shared" si="0"/>
        <v>0</v>
      </c>
      <c r="H21" s="4" t="str">
        <f t="shared" si="1"/>
        <v>，2601571</v>
      </c>
      <c r="I21" s="4" t="str">
        <f>VLOOKUP(A21,HOP!A:U,21,0)</f>
        <v>直连</v>
      </c>
    </row>
    <row r="22" s="4" customFormat="1" spans="1:9">
      <c r="A22" s="5">
        <v>18197714853</v>
      </c>
      <c r="B22" s="6">
        <v>44736</v>
      </c>
      <c r="C22" s="6">
        <v>44737</v>
      </c>
      <c r="D22" s="4">
        <v>132</v>
      </c>
      <c r="E22" s="4" t="str">
        <f>VLOOKUP(A22,HOP!A:L,12,0)</f>
        <v>132.00</v>
      </c>
      <c r="F22" s="4" t="str">
        <f>VLOOKUP(A22,HOP!A:C,3,0)</f>
        <v>2601802</v>
      </c>
      <c r="G22" s="4">
        <f t="shared" si="0"/>
        <v>0</v>
      </c>
      <c r="H22" s="4" t="str">
        <f t="shared" si="1"/>
        <v>，2601802</v>
      </c>
      <c r="I22" s="4" t="str">
        <f>VLOOKUP(A22,HOP!A:U,21,0)</f>
        <v>直连</v>
      </c>
    </row>
    <row r="23" s="4" customFormat="1" spans="1:9">
      <c r="A23" s="5">
        <v>18198050164</v>
      </c>
      <c r="B23" s="6">
        <v>44736</v>
      </c>
      <c r="C23" s="6">
        <v>44737</v>
      </c>
      <c r="D23" s="4">
        <v>372</v>
      </c>
      <c r="E23" s="4" t="str">
        <f>VLOOKUP(A23,HOP!A:L,12,0)</f>
        <v>372.00</v>
      </c>
      <c r="F23" s="4" t="str">
        <f>VLOOKUP(A23,HOP!A:C,3,0)</f>
        <v>2601880</v>
      </c>
      <c r="G23" s="4">
        <f t="shared" si="0"/>
        <v>0</v>
      </c>
      <c r="H23" s="4" t="str">
        <f t="shared" si="1"/>
        <v>，2601880</v>
      </c>
      <c r="I23" s="4" t="str">
        <f>VLOOKUP(A23,HOP!A:U,21,0)</f>
        <v>直连</v>
      </c>
    </row>
    <row r="24" s="4" customFormat="1" spans="1:9">
      <c r="A24" s="5">
        <v>18197982071</v>
      </c>
      <c r="B24" s="6">
        <v>44736</v>
      </c>
      <c r="C24" s="6">
        <v>44737</v>
      </c>
      <c r="D24" s="4">
        <v>464</v>
      </c>
      <c r="E24" s="4" t="str">
        <f>VLOOKUP(A24,HOP!A:L,12,0)</f>
        <v>464.00</v>
      </c>
      <c r="F24" s="4" t="str">
        <f>VLOOKUP(A24,HOP!A:C,3,0)</f>
        <v>2601865</v>
      </c>
      <c r="G24" s="4">
        <f t="shared" si="0"/>
        <v>0</v>
      </c>
      <c r="H24" s="4" t="str">
        <f t="shared" si="1"/>
        <v>，2601865</v>
      </c>
      <c r="I24" s="4" t="str">
        <f>VLOOKUP(A24,HOP!A:U,21,0)</f>
        <v>直连</v>
      </c>
    </row>
    <row r="25" s="4" customFormat="1" spans="1:9">
      <c r="A25" s="5">
        <v>18198186079</v>
      </c>
      <c r="B25" s="6">
        <v>44736</v>
      </c>
      <c r="C25" s="6">
        <v>44737</v>
      </c>
      <c r="D25" s="4">
        <v>299</v>
      </c>
      <c r="E25" s="4" t="str">
        <f>VLOOKUP(A25,HOP!A:L,12,0)</f>
        <v>299.00</v>
      </c>
      <c r="F25" s="4" t="str">
        <f>VLOOKUP(A25,HOP!A:C,3,0)</f>
        <v>2601912</v>
      </c>
      <c r="G25" s="4">
        <f t="shared" si="0"/>
        <v>0</v>
      </c>
      <c r="H25" s="4" t="str">
        <f t="shared" si="1"/>
        <v>，2601912</v>
      </c>
      <c r="I25" s="4" t="str">
        <f>VLOOKUP(A25,HOP!A:U,21,0)</f>
        <v>直连</v>
      </c>
    </row>
    <row r="26" s="4" customFormat="1" spans="1:9">
      <c r="A26" s="5">
        <v>18198233715</v>
      </c>
      <c r="B26" s="6">
        <v>44736</v>
      </c>
      <c r="C26" s="6">
        <v>44737</v>
      </c>
      <c r="D26" s="4">
        <v>289</v>
      </c>
      <c r="E26" s="4" t="str">
        <f>VLOOKUP(A26,HOP!A:L,12,0)</f>
        <v>289.00</v>
      </c>
      <c r="F26" s="4" t="str">
        <f>VLOOKUP(A26,HOP!A:C,3,0)</f>
        <v>2601924</v>
      </c>
      <c r="G26" s="4">
        <f t="shared" si="0"/>
        <v>0</v>
      </c>
      <c r="H26" s="4" t="str">
        <f t="shared" si="1"/>
        <v>，2601924</v>
      </c>
      <c r="I26" s="4" t="str">
        <f>VLOOKUP(A26,HOP!A:U,21,0)</f>
        <v>直连</v>
      </c>
    </row>
    <row r="28" spans="4:4">
      <c r="D28" s="4">
        <f>SUM(D2:D27)</f>
        <v>26077</v>
      </c>
    </row>
    <row r="29" spans="4:4">
      <c r="D29" s="4" t="s">
        <v>151</v>
      </c>
    </row>
    <row r="32" spans="1:1">
      <c r="A32" s="4" t="s">
        <v>152</v>
      </c>
    </row>
    <row r="33" spans="1:1">
      <c r="A33" s="4" t="s">
        <v>153</v>
      </c>
    </row>
  </sheetData>
  <autoFilter ref="A1:X26">
    <filterColumn colId="3">
      <filters>
        <filter val="811"/>
        <filter val="2211"/>
        <filter val="3194"/>
        <filter val="299"/>
        <filter val="820"/>
        <filter val="323"/>
        <filter val="464"/>
        <filter val="1164"/>
        <filter val="768"/>
        <filter val="331"/>
        <filter val="132"/>
        <filter val="372"/>
        <filter val="433"/>
        <filter val="334"/>
        <filter val="2176"/>
        <filter val="600"/>
        <filter val="2043"/>
        <filter val="1984"/>
        <filter val="905"/>
        <filter val="1488"/>
        <filter val="1648"/>
        <filter val="3288"/>
        <filter val="2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154</v>
      </c>
      <c r="B1" s="2" t="s">
        <v>155</v>
      </c>
      <c r="C1" s="2" t="s">
        <v>156</v>
      </c>
      <c r="D1" s="2" t="s">
        <v>157</v>
      </c>
      <c r="E1" s="2" t="s">
        <v>13</v>
      </c>
      <c r="F1" s="2" t="s">
        <v>5</v>
      </c>
      <c r="G1" s="2" t="s">
        <v>6</v>
      </c>
      <c r="H1" s="2" t="s">
        <v>158</v>
      </c>
      <c r="I1" s="2" t="s">
        <v>159</v>
      </c>
      <c r="J1" s="2" t="s">
        <v>160</v>
      </c>
      <c r="K1" s="2" t="s">
        <v>161</v>
      </c>
      <c r="L1" s="2" t="s">
        <v>162</v>
      </c>
      <c r="M1" s="2" t="s">
        <v>163</v>
      </c>
      <c r="N1" s="2" t="s">
        <v>164</v>
      </c>
      <c r="O1" s="2" t="s">
        <v>165</v>
      </c>
      <c r="P1" s="2" t="s">
        <v>166</v>
      </c>
      <c r="Q1" s="2" t="s">
        <v>167</v>
      </c>
      <c r="R1" s="2" t="s">
        <v>168</v>
      </c>
      <c r="S1" s="2" t="s">
        <v>169</v>
      </c>
      <c r="T1" s="2" t="s">
        <v>170</v>
      </c>
      <c r="U1" s="2" t="s">
        <v>171</v>
      </c>
    </row>
    <row r="2" s="1" customFormat="1" spans="1:21">
      <c r="A2" s="3">
        <v>18198233715</v>
      </c>
      <c r="B2" s="1" t="s">
        <v>172</v>
      </c>
      <c r="C2" s="1" t="s">
        <v>173</v>
      </c>
      <c r="D2" s="1" t="s">
        <v>174</v>
      </c>
      <c r="E2" s="1" t="s">
        <v>175</v>
      </c>
      <c r="F2" s="1" t="s">
        <v>172</v>
      </c>
      <c r="G2" s="1" t="s">
        <v>176</v>
      </c>
      <c r="H2" s="1" t="s">
        <v>177</v>
      </c>
      <c r="I2" s="1" t="s">
        <v>178</v>
      </c>
      <c r="J2" s="1" t="s">
        <v>30</v>
      </c>
      <c r="K2" s="1" t="s">
        <v>179</v>
      </c>
      <c r="L2" s="1" t="s">
        <v>179</v>
      </c>
      <c r="M2" s="1" t="s">
        <v>180</v>
      </c>
      <c r="N2" s="1" t="s">
        <v>180</v>
      </c>
      <c r="O2" s="1" t="s">
        <v>181</v>
      </c>
      <c r="P2" s="1" t="s">
        <v>182</v>
      </c>
      <c r="Q2" s="1" t="s">
        <v>183</v>
      </c>
      <c r="R2" s="1" t="s">
        <v>184</v>
      </c>
      <c r="S2" s="1" t="s">
        <v>185</v>
      </c>
      <c r="T2" s="1" t="s">
        <v>186</v>
      </c>
      <c r="U2" s="1" t="s">
        <v>187</v>
      </c>
    </row>
    <row r="3" s="1" customFormat="1" spans="1:21">
      <c r="A3" s="3">
        <v>18198186079</v>
      </c>
      <c r="B3" s="1" t="s">
        <v>172</v>
      </c>
      <c r="C3" s="1" t="s">
        <v>188</v>
      </c>
      <c r="D3" s="1" t="s">
        <v>189</v>
      </c>
      <c r="E3" s="1" t="s">
        <v>190</v>
      </c>
      <c r="F3" s="1" t="s">
        <v>172</v>
      </c>
      <c r="G3" s="1" t="s">
        <v>176</v>
      </c>
      <c r="H3" s="1" t="s">
        <v>177</v>
      </c>
      <c r="I3" s="1" t="s">
        <v>191</v>
      </c>
      <c r="J3" s="1" t="s">
        <v>30</v>
      </c>
      <c r="K3" s="1" t="s">
        <v>192</v>
      </c>
      <c r="L3" s="1" t="s">
        <v>192</v>
      </c>
      <c r="M3" s="1" t="s">
        <v>180</v>
      </c>
      <c r="N3" s="1" t="s">
        <v>180</v>
      </c>
      <c r="O3" s="1" t="s">
        <v>181</v>
      </c>
      <c r="P3" s="1" t="s">
        <v>182</v>
      </c>
      <c r="Q3" s="1" t="s">
        <v>183</v>
      </c>
      <c r="R3" s="1" t="s">
        <v>193</v>
      </c>
      <c r="S3" s="1" t="s">
        <v>185</v>
      </c>
      <c r="T3" s="1" t="s">
        <v>186</v>
      </c>
      <c r="U3" s="1" t="s">
        <v>187</v>
      </c>
    </row>
    <row r="4" s="1" customFormat="1" spans="1:21">
      <c r="A4" s="3">
        <v>18198050164</v>
      </c>
      <c r="B4" s="1" t="s">
        <v>172</v>
      </c>
      <c r="C4" s="1" t="s">
        <v>194</v>
      </c>
      <c r="D4" s="1" t="s">
        <v>195</v>
      </c>
      <c r="E4" s="1" t="s">
        <v>196</v>
      </c>
      <c r="F4" s="1" t="s">
        <v>172</v>
      </c>
      <c r="G4" s="1" t="s">
        <v>176</v>
      </c>
      <c r="H4" s="1" t="s">
        <v>177</v>
      </c>
      <c r="I4" s="1" t="s">
        <v>197</v>
      </c>
      <c r="J4" s="1" t="s">
        <v>30</v>
      </c>
      <c r="K4" s="1" t="s">
        <v>198</v>
      </c>
      <c r="L4" s="1" t="s">
        <v>198</v>
      </c>
      <c r="M4" s="1" t="s">
        <v>180</v>
      </c>
      <c r="N4" s="1" t="s">
        <v>180</v>
      </c>
      <c r="O4" s="1" t="s">
        <v>181</v>
      </c>
      <c r="P4" s="1" t="s">
        <v>182</v>
      </c>
      <c r="Q4" s="1" t="s">
        <v>183</v>
      </c>
      <c r="R4" s="1" t="s">
        <v>199</v>
      </c>
      <c r="S4" s="1" t="s">
        <v>185</v>
      </c>
      <c r="T4" s="1" t="s">
        <v>186</v>
      </c>
      <c r="U4" s="1" t="s">
        <v>187</v>
      </c>
    </row>
    <row r="5" s="1" customFormat="1" spans="1:21">
      <c r="A5" s="3">
        <v>18197982071</v>
      </c>
      <c r="B5" s="1" t="s">
        <v>172</v>
      </c>
      <c r="C5" s="1" t="s">
        <v>200</v>
      </c>
      <c r="D5" s="1" t="s">
        <v>201</v>
      </c>
      <c r="E5" s="1" t="s">
        <v>202</v>
      </c>
      <c r="F5" s="1" t="s">
        <v>172</v>
      </c>
      <c r="G5" s="1" t="s">
        <v>176</v>
      </c>
      <c r="H5" s="1" t="s">
        <v>177</v>
      </c>
      <c r="I5" s="1" t="s">
        <v>203</v>
      </c>
      <c r="J5" s="1" t="s">
        <v>30</v>
      </c>
      <c r="K5" s="1" t="s">
        <v>204</v>
      </c>
      <c r="L5" s="1" t="s">
        <v>204</v>
      </c>
      <c r="M5" s="1" t="s">
        <v>180</v>
      </c>
      <c r="N5" s="1" t="s">
        <v>180</v>
      </c>
      <c r="O5" s="1" t="s">
        <v>181</v>
      </c>
      <c r="P5" s="1" t="s">
        <v>182</v>
      </c>
      <c r="Q5" s="1" t="s">
        <v>183</v>
      </c>
      <c r="R5" s="1" t="s">
        <v>205</v>
      </c>
      <c r="S5" s="1" t="s">
        <v>185</v>
      </c>
      <c r="T5" s="1" t="s">
        <v>186</v>
      </c>
      <c r="U5" s="1" t="s">
        <v>187</v>
      </c>
    </row>
    <row r="6" s="1" customFormat="1" spans="1:21">
      <c r="A6" s="3">
        <v>18197714853</v>
      </c>
      <c r="B6" s="1" t="s">
        <v>172</v>
      </c>
      <c r="C6" s="1" t="s">
        <v>206</v>
      </c>
      <c r="D6" s="1" t="s">
        <v>207</v>
      </c>
      <c r="E6" s="1" t="s">
        <v>208</v>
      </c>
      <c r="F6" s="1" t="s">
        <v>172</v>
      </c>
      <c r="G6" s="1" t="s">
        <v>176</v>
      </c>
      <c r="H6" s="1" t="s">
        <v>177</v>
      </c>
      <c r="I6" s="1" t="s">
        <v>209</v>
      </c>
      <c r="J6" s="1" t="s">
        <v>30</v>
      </c>
      <c r="K6" s="1" t="s">
        <v>210</v>
      </c>
      <c r="L6" s="1" t="s">
        <v>210</v>
      </c>
      <c r="M6" s="1" t="s">
        <v>180</v>
      </c>
      <c r="N6" s="1" t="s">
        <v>180</v>
      </c>
      <c r="O6" s="1" t="s">
        <v>181</v>
      </c>
      <c r="P6" s="1" t="s">
        <v>182</v>
      </c>
      <c r="Q6" s="1" t="s">
        <v>183</v>
      </c>
      <c r="R6" s="1" t="s">
        <v>211</v>
      </c>
      <c r="S6" s="1" t="s">
        <v>185</v>
      </c>
      <c r="T6" s="1" t="s">
        <v>186</v>
      </c>
      <c r="U6" s="1" t="s">
        <v>187</v>
      </c>
    </row>
    <row r="7" s="1" customFormat="1" spans="1:21">
      <c r="A7" s="3">
        <v>18196676695</v>
      </c>
      <c r="B7" s="1" t="s">
        <v>172</v>
      </c>
      <c r="C7" s="1" t="s">
        <v>212</v>
      </c>
      <c r="D7" s="1" t="s">
        <v>213</v>
      </c>
      <c r="E7" s="1" t="s">
        <v>214</v>
      </c>
      <c r="F7" s="1" t="s">
        <v>172</v>
      </c>
      <c r="G7" s="1" t="s">
        <v>176</v>
      </c>
      <c r="H7" s="1" t="s">
        <v>177</v>
      </c>
      <c r="I7" s="1" t="s">
        <v>215</v>
      </c>
      <c r="J7" s="1" t="s">
        <v>30</v>
      </c>
      <c r="K7" s="1" t="s">
        <v>216</v>
      </c>
      <c r="L7" s="1" t="s">
        <v>216</v>
      </c>
      <c r="M7" s="1" t="s">
        <v>180</v>
      </c>
      <c r="N7" s="1" t="s">
        <v>180</v>
      </c>
      <c r="O7" s="1" t="s">
        <v>181</v>
      </c>
      <c r="P7" s="1" t="s">
        <v>182</v>
      </c>
      <c r="Q7" s="1" t="s">
        <v>183</v>
      </c>
      <c r="R7" s="1" t="s">
        <v>217</v>
      </c>
      <c r="S7" s="1" t="s">
        <v>185</v>
      </c>
      <c r="T7" s="1" t="s">
        <v>186</v>
      </c>
      <c r="U7" s="1" t="s">
        <v>187</v>
      </c>
    </row>
    <row r="8" s="1" customFormat="1" spans="1:21">
      <c r="A8" s="3">
        <v>18190800423</v>
      </c>
      <c r="B8" s="1" t="s">
        <v>218</v>
      </c>
      <c r="C8" s="1" t="s">
        <v>219</v>
      </c>
      <c r="D8" s="1" t="s">
        <v>220</v>
      </c>
      <c r="E8" s="1" t="s">
        <v>221</v>
      </c>
      <c r="F8" s="1" t="s">
        <v>218</v>
      </c>
      <c r="G8" s="1" t="s">
        <v>176</v>
      </c>
      <c r="H8" s="1" t="s">
        <v>177</v>
      </c>
      <c r="I8" s="1" t="s">
        <v>222</v>
      </c>
      <c r="J8" s="1" t="s">
        <v>30</v>
      </c>
      <c r="K8" s="1" t="s">
        <v>223</v>
      </c>
      <c r="L8" s="1" t="s">
        <v>223</v>
      </c>
      <c r="M8" s="1" t="s">
        <v>180</v>
      </c>
      <c r="N8" s="1" t="s">
        <v>180</v>
      </c>
      <c r="O8" s="1" t="s">
        <v>181</v>
      </c>
      <c r="P8" s="1" t="s">
        <v>182</v>
      </c>
      <c r="Q8" s="1" t="s">
        <v>183</v>
      </c>
      <c r="R8" s="1" t="s">
        <v>224</v>
      </c>
      <c r="S8" s="1" t="s">
        <v>185</v>
      </c>
      <c r="T8" s="1" t="s">
        <v>186</v>
      </c>
      <c r="U8" s="1" t="s">
        <v>187</v>
      </c>
    </row>
    <row r="9" s="1" customFormat="1" spans="1:21">
      <c r="A9" s="3">
        <v>18188130154</v>
      </c>
      <c r="B9" s="1" t="s">
        <v>218</v>
      </c>
      <c r="C9" s="1" t="s">
        <v>225</v>
      </c>
      <c r="D9" s="1" t="s">
        <v>226</v>
      </c>
      <c r="E9" s="1" t="s">
        <v>227</v>
      </c>
      <c r="F9" s="1" t="s">
        <v>218</v>
      </c>
      <c r="G9" s="1" t="s">
        <v>176</v>
      </c>
      <c r="H9" s="1" t="s">
        <v>177</v>
      </c>
      <c r="I9" s="1" t="s">
        <v>228</v>
      </c>
      <c r="J9" s="1" t="s">
        <v>30</v>
      </c>
      <c r="K9" s="1" t="s">
        <v>229</v>
      </c>
      <c r="L9" s="1" t="s">
        <v>229</v>
      </c>
      <c r="M9" s="1" t="s">
        <v>180</v>
      </c>
      <c r="N9" s="1" t="s">
        <v>180</v>
      </c>
      <c r="O9" s="1" t="s">
        <v>181</v>
      </c>
      <c r="P9" s="1" t="s">
        <v>182</v>
      </c>
      <c r="Q9" s="1" t="s">
        <v>183</v>
      </c>
      <c r="R9" s="1" t="s">
        <v>230</v>
      </c>
      <c r="S9" s="1" t="s">
        <v>185</v>
      </c>
      <c r="T9" s="1" t="s">
        <v>186</v>
      </c>
      <c r="U9" s="1" t="s">
        <v>187</v>
      </c>
    </row>
    <row r="10" s="1" customFormat="1" spans="1:21">
      <c r="A10" s="3">
        <v>18182756130</v>
      </c>
      <c r="B10" s="1" t="s">
        <v>231</v>
      </c>
      <c r="C10" s="1" t="s">
        <v>232</v>
      </c>
      <c r="D10" s="1" t="s">
        <v>233</v>
      </c>
      <c r="E10" s="1" t="s">
        <v>234</v>
      </c>
      <c r="F10" s="1" t="s">
        <v>172</v>
      </c>
      <c r="G10" s="1" t="s">
        <v>176</v>
      </c>
      <c r="H10" s="1" t="s">
        <v>177</v>
      </c>
      <c r="I10" s="1" t="s">
        <v>235</v>
      </c>
      <c r="J10" s="1" t="s">
        <v>30</v>
      </c>
      <c r="K10" s="1" t="s">
        <v>236</v>
      </c>
      <c r="L10" s="1" t="s">
        <v>236</v>
      </c>
      <c r="M10" s="1" t="s">
        <v>180</v>
      </c>
      <c r="N10" s="1" t="s">
        <v>180</v>
      </c>
      <c r="O10" s="1" t="s">
        <v>181</v>
      </c>
      <c r="P10" s="1" t="s">
        <v>182</v>
      </c>
      <c r="Q10" s="1" t="s">
        <v>183</v>
      </c>
      <c r="R10" s="1" t="s">
        <v>237</v>
      </c>
      <c r="S10" s="1" t="s">
        <v>185</v>
      </c>
      <c r="T10" s="1" t="s">
        <v>186</v>
      </c>
      <c r="U10" s="1" t="s">
        <v>187</v>
      </c>
    </row>
    <row r="11" s="1" customFormat="1" spans="1:21">
      <c r="A11" s="3">
        <v>18174182824</v>
      </c>
      <c r="B11" s="1" t="s">
        <v>231</v>
      </c>
      <c r="C11" s="1" t="s">
        <v>238</v>
      </c>
      <c r="D11" s="1" t="s">
        <v>239</v>
      </c>
      <c r="E11" s="1" t="s">
        <v>240</v>
      </c>
      <c r="F11" s="1" t="s">
        <v>172</v>
      </c>
      <c r="G11" s="1" t="s">
        <v>176</v>
      </c>
      <c r="H11" s="1" t="s">
        <v>177</v>
      </c>
      <c r="I11" s="1" t="s">
        <v>241</v>
      </c>
      <c r="J11" s="1" t="s">
        <v>30</v>
      </c>
      <c r="K11" s="1" t="s">
        <v>242</v>
      </c>
      <c r="L11" s="1" t="s">
        <v>242</v>
      </c>
      <c r="M11" s="1" t="s">
        <v>180</v>
      </c>
      <c r="N11" s="1" t="s">
        <v>180</v>
      </c>
      <c r="O11" s="1" t="s">
        <v>181</v>
      </c>
      <c r="P11" s="1" t="s">
        <v>182</v>
      </c>
      <c r="Q11" s="1" t="s">
        <v>183</v>
      </c>
      <c r="R11" s="1" t="s">
        <v>243</v>
      </c>
      <c r="S11" s="1" t="s">
        <v>185</v>
      </c>
      <c r="T11" s="1" t="s">
        <v>186</v>
      </c>
      <c r="U11" s="1" t="s">
        <v>187</v>
      </c>
    </row>
    <row r="12" s="1" customFormat="1" spans="1:21">
      <c r="A12" s="3">
        <v>18168438260</v>
      </c>
      <c r="B12" s="1" t="s">
        <v>244</v>
      </c>
      <c r="C12" s="1" t="s">
        <v>245</v>
      </c>
      <c r="D12" s="1" t="s">
        <v>246</v>
      </c>
      <c r="E12" s="1" t="s">
        <v>247</v>
      </c>
      <c r="F12" s="1" t="s">
        <v>218</v>
      </c>
      <c r="G12" s="1" t="s">
        <v>176</v>
      </c>
      <c r="H12" s="1" t="s">
        <v>177</v>
      </c>
      <c r="I12" s="1" t="s">
        <v>248</v>
      </c>
      <c r="J12" s="1" t="s">
        <v>30</v>
      </c>
      <c r="K12" s="1" t="s">
        <v>249</v>
      </c>
      <c r="L12" s="1" t="s">
        <v>249</v>
      </c>
      <c r="M12" s="1" t="s">
        <v>180</v>
      </c>
      <c r="N12" s="1" t="s">
        <v>180</v>
      </c>
      <c r="O12" s="1" t="s">
        <v>181</v>
      </c>
      <c r="P12" s="1" t="s">
        <v>182</v>
      </c>
      <c r="Q12" s="1" t="s">
        <v>183</v>
      </c>
      <c r="R12" s="1" t="s">
        <v>250</v>
      </c>
      <c r="S12" s="1" t="s">
        <v>185</v>
      </c>
      <c r="T12" s="1" t="s">
        <v>186</v>
      </c>
      <c r="U12" s="1" t="s">
        <v>187</v>
      </c>
    </row>
    <row r="13" s="1" customFormat="1" spans="1:21">
      <c r="A13" s="3">
        <v>18164201406</v>
      </c>
      <c r="B13" s="1" t="s">
        <v>251</v>
      </c>
      <c r="C13" s="1" t="s">
        <v>252</v>
      </c>
      <c r="D13" s="1" t="s">
        <v>253</v>
      </c>
      <c r="E13" s="1" t="s">
        <v>254</v>
      </c>
      <c r="F13" s="1" t="s">
        <v>172</v>
      </c>
      <c r="G13" s="1" t="s">
        <v>176</v>
      </c>
      <c r="H13" s="1" t="s">
        <v>177</v>
      </c>
      <c r="I13" s="1" t="s">
        <v>255</v>
      </c>
      <c r="J13" s="1" t="s">
        <v>30</v>
      </c>
      <c r="K13" s="1" t="s">
        <v>256</v>
      </c>
      <c r="L13" s="1" t="s">
        <v>256</v>
      </c>
      <c r="M13" s="1" t="s">
        <v>180</v>
      </c>
      <c r="N13" s="1" t="s">
        <v>180</v>
      </c>
      <c r="O13" s="1" t="s">
        <v>181</v>
      </c>
      <c r="P13" s="1" t="s">
        <v>182</v>
      </c>
      <c r="Q13" s="1" t="s">
        <v>183</v>
      </c>
      <c r="R13" s="1" t="s">
        <v>257</v>
      </c>
      <c r="S13" s="1" t="s">
        <v>185</v>
      </c>
      <c r="T13" s="1" t="s">
        <v>186</v>
      </c>
      <c r="U13" s="1" t="s">
        <v>187</v>
      </c>
    </row>
    <row r="14" s="1" customFormat="1" spans="1:21">
      <c r="A14" s="3">
        <v>18159415428</v>
      </c>
      <c r="B14" s="1" t="s">
        <v>251</v>
      </c>
      <c r="C14" s="1" t="s">
        <v>258</v>
      </c>
      <c r="D14" s="1" t="s">
        <v>259</v>
      </c>
      <c r="E14" s="1" t="s">
        <v>260</v>
      </c>
      <c r="F14" s="1" t="s">
        <v>172</v>
      </c>
      <c r="G14" s="1" t="s">
        <v>176</v>
      </c>
      <c r="H14" s="1" t="s">
        <v>177</v>
      </c>
      <c r="I14" s="1" t="s">
        <v>261</v>
      </c>
      <c r="J14" s="1" t="s">
        <v>30</v>
      </c>
      <c r="K14" s="1" t="s">
        <v>262</v>
      </c>
      <c r="L14" s="1" t="s">
        <v>262</v>
      </c>
      <c r="M14" s="1" t="s">
        <v>180</v>
      </c>
      <c r="N14" s="1" t="s">
        <v>180</v>
      </c>
      <c r="O14" s="1" t="s">
        <v>181</v>
      </c>
      <c r="P14" s="1" t="s">
        <v>182</v>
      </c>
      <c r="Q14" s="1" t="s">
        <v>183</v>
      </c>
      <c r="R14" s="1" t="s">
        <v>263</v>
      </c>
      <c r="S14" s="1" t="s">
        <v>185</v>
      </c>
      <c r="T14" s="1" t="s">
        <v>186</v>
      </c>
      <c r="U14" s="1" t="s">
        <v>187</v>
      </c>
    </row>
    <row r="15" s="1" customFormat="1" spans="1:21">
      <c r="A15" s="3">
        <v>18155450192</v>
      </c>
      <c r="B15" s="1" t="s">
        <v>264</v>
      </c>
      <c r="C15" s="1" t="s">
        <v>265</v>
      </c>
      <c r="D15" s="1" t="s">
        <v>266</v>
      </c>
      <c r="E15" s="1" t="s">
        <v>267</v>
      </c>
      <c r="F15" s="1" t="s">
        <v>231</v>
      </c>
      <c r="G15" s="1" t="s">
        <v>176</v>
      </c>
      <c r="H15" s="1" t="s">
        <v>177</v>
      </c>
      <c r="I15" s="1" t="s">
        <v>268</v>
      </c>
      <c r="J15" s="1" t="s">
        <v>30</v>
      </c>
      <c r="K15" s="1" t="s">
        <v>269</v>
      </c>
      <c r="L15" s="1" t="s">
        <v>269</v>
      </c>
      <c r="M15" s="1" t="s">
        <v>180</v>
      </c>
      <c r="N15" s="1" t="s">
        <v>180</v>
      </c>
      <c r="O15" s="1" t="s">
        <v>181</v>
      </c>
      <c r="P15" s="1" t="s">
        <v>182</v>
      </c>
      <c r="Q15" s="1" t="s">
        <v>183</v>
      </c>
      <c r="R15" s="1" t="s">
        <v>270</v>
      </c>
      <c r="S15" s="1" t="s">
        <v>185</v>
      </c>
      <c r="T15" s="1" t="s">
        <v>186</v>
      </c>
      <c r="U15" s="1" t="s">
        <v>187</v>
      </c>
    </row>
    <row r="16" s="1" customFormat="1" spans="1:21">
      <c r="A16" s="3">
        <v>18154458377</v>
      </c>
      <c r="B16" s="1" t="s">
        <v>264</v>
      </c>
      <c r="C16" s="1" t="s">
        <v>271</v>
      </c>
      <c r="D16" s="1" t="s">
        <v>272</v>
      </c>
      <c r="E16" s="1" t="s">
        <v>273</v>
      </c>
      <c r="F16" s="1" t="s">
        <v>172</v>
      </c>
      <c r="G16" s="1" t="s">
        <v>176</v>
      </c>
      <c r="H16" s="1" t="s">
        <v>177</v>
      </c>
      <c r="I16" s="1" t="s">
        <v>274</v>
      </c>
      <c r="J16" s="1" t="s">
        <v>30</v>
      </c>
      <c r="K16" s="1" t="s">
        <v>275</v>
      </c>
      <c r="L16" s="1" t="s">
        <v>275</v>
      </c>
      <c r="M16" s="1" t="s">
        <v>180</v>
      </c>
      <c r="N16" s="1" t="s">
        <v>180</v>
      </c>
      <c r="O16" s="1" t="s">
        <v>181</v>
      </c>
      <c r="P16" s="1" t="s">
        <v>182</v>
      </c>
      <c r="Q16" s="1" t="s">
        <v>183</v>
      </c>
      <c r="R16" s="1" t="s">
        <v>276</v>
      </c>
      <c r="S16" s="1" t="s">
        <v>185</v>
      </c>
      <c r="T16" s="1" t="s">
        <v>186</v>
      </c>
      <c r="U16" s="1" t="s">
        <v>187</v>
      </c>
    </row>
    <row r="17" s="1" customFormat="1" spans="1:21">
      <c r="A17" s="3">
        <v>18145583815</v>
      </c>
      <c r="B17" s="1" t="s">
        <v>277</v>
      </c>
      <c r="C17" s="1" t="s">
        <v>278</v>
      </c>
      <c r="D17" s="1" t="s">
        <v>279</v>
      </c>
      <c r="E17" s="1" t="s">
        <v>280</v>
      </c>
      <c r="F17" s="1" t="s">
        <v>172</v>
      </c>
      <c r="G17" s="1" t="s">
        <v>176</v>
      </c>
      <c r="H17" s="1" t="s">
        <v>177</v>
      </c>
      <c r="I17" s="1" t="s">
        <v>281</v>
      </c>
      <c r="J17" s="1" t="s">
        <v>30</v>
      </c>
      <c r="K17" s="1" t="s">
        <v>282</v>
      </c>
      <c r="L17" s="1" t="s">
        <v>282</v>
      </c>
      <c r="M17" s="1" t="s">
        <v>180</v>
      </c>
      <c r="N17" s="1" t="s">
        <v>180</v>
      </c>
      <c r="O17" s="1" t="s">
        <v>181</v>
      </c>
      <c r="P17" s="1" t="s">
        <v>182</v>
      </c>
      <c r="Q17" s="1" t="s">
        <v>183</v>
      </c>
      <c r="R17" s="1" t="s">
        <v>283</v>
      </c>
      <c r="S17" s="1" t="s">
        <v>185</v>
      </c>
      <c r="T17" s="1" t="s">
        <v>186</v>
      </c>
      <c r="U17" s="1" t="s">
        <v>187</v>
      </c>
    </row>
    <row r="18" s="1" customFormat="1" spans="1:21">
      <c r="A18" s="3">
        <v>18142750013</v>
      </c>
      <c r="B18" s="1" t="s">
        <v>284</v>
      </c>
      <c r="C18" s="1" t="s">
        <v>285</v>
      </c>
      <c r="D18" s="1" t="s">
        <v>286</v>
      </c>
      <c r="E18" s="1" t="s">
        <v>287</v>
      </c>
      <c r="F18" s="1" t="s">
        <v>218</v>
      </c>
      <c r="G18" s="1" t="s">
        <v>176</v>
      </c>
      <c r="H18" s="1" t="s">
        <v>177</v>
      </c>
      <c r="I18" s="1" t="s">
        <v>288</v>
      </c>
      <c r="J18" s="1" t="s">
        <v>30</v>
      </c>
      <c r="K18" s="1" t="s">
        <v>289</v>
      </c>
      <c r="L18" s="1" t="s">
        <v>289</v>
      </c>
      <c r="M18" s="1" t="s">
        <v>180</v>
      </c>
      <c r="N18" s="1" t="s">
        <v>180</v>
      </c>
      <c r="O18" s="1" t="s">
        <v>181</v>
      </c>
      <c r="P18" s="1" t="s">
        <v>182</v>
      </c>
      <c r="Q18" s="1" t="s">
        <v>183</v>
      </c>
      <c r="R18" s="1" t="s">
        <v>290</v>
      </c>
      <c r="S18" s="1" t="s">
        <v>185</v>
      </c>
      <c r="T18" s="1" t="s">
        <v>186</v>
      </c>
      <c r="U18" s="1" t="s">
        <v>187</v>
      </c>
    </row>
    <row r="19" s="1" customFormat="1" spans="1:21">
      <c r="A19" s="3">
        <v>18132367715</v>
      </c>
      <c r="B19" s="1" t="s">
        <v>291</v>
      </c>
      <c r="C19" s="1" t="s">
        <v>292</v>
      </c>
      <c r="D19" s="1" t="s">
        <v>293</v>
      </c>
      <c r="E19" s="1" t="s">
        <v>294</v>
      </c>
      <c r="F19" s="1" t="s">
        <v>172</v>
      </c>
      <c r="G19" s="1" t="s">
        <v>176</v>
      </c>
      <c r="H19" s="1" t="s">
        <v>177</v>
      </c>
      <c r="I19" s="1" t="s">
        <v>295</v>
      </c>
      <c r="J19" s="1" t="s">
        <v>30</v>
      </c>
      <c r="K19" s="1" t="s">
        <v>296</v>
      </c>
      <c r="L19" s="1" t="s">
        <v>296</v>
      </c>
      <c r="M19" s="1" t="s">
        <v>180</v>
      </c>
      <c r="N19" s="1" t="s">
        <v>180</v>
      </c>
      <c r="O19" s="1" t="s">
        <v>181</v>
      </c>
      <c r="P19" s="1" t="s">
        <v>182</v>
      </c>
      <c r="Q19" s="1" t="s">
        <v>183</v>
      </c>
      <c r="R19" s="1" t="s">
        <v>297</v>
      </c>
      <c r="S19" s="1" t="s">
        <v>185</v>
      </c>
      <c r="T19" s="1" t="s">
        <v>186</v>
      </c>
      <c r="U19" s="1" t="s">
        <v>187</v>
      </c>
    </row>
    <row r="20" s="1" customFormat="1" spans="1:21">
      <c r="A20" s="3">
        <v>18114191103</v>
      </c>
      <c r="B20" s="1" t="s">
        <v>298</v>
      </c>
      <c r="C20" s="1" t="s">
        <v>299</v>
      </c>
      <c r="D20" s="1" t="s">
        <v>300</v>
      </c>
      <c r="E20" s="1" t="s">
        <v>301</v>
      </c>
      <c r="F20" s="1" t="s">
        <v>172</v>
      </c>
      <c r="G20" s="1" t="s">
        <v>176</v>
      </c>
      <c r="H20" s="1" t="s">
        <v>177</v>
      </c>
      <c r="I20" s="1" t="s">
        <v>302</v>
      </c>
      <c r="J20" s="1" t="s">
        <v>30</v>
      </c>
      <c r="K20" s="1" t="s">
        <v>303</v>
      </c>
      <c r="L20" s="1" t="s">
        <v>303</v>
      </c>
      <c r="M20" s="1" t="s">
        <v>180</v>
      </c>
      <c r="N20" s="1" t="s">
        <v>180</v>
      </c>
      <c r="O20" s="1" t="s">
        <v>181</v>
      </c>
      <c r="P20" s="1" t="s">
        <v>182</v>
      </c>
      <c r="Q20" s="1" t="s">
        <v>183</v>
      </c>
      <c r="R20" s="1" t="s">
        <v>304</v>
      </c>
      <c r="S20" s="1" t="s">
        <v>185</v>
      </c>
      <c r="T20" s="1" t="s">
        <v>186</v>
      </c>
      <c r="U20" s="1" t="s">
        <v>187</v>
      </c>
    </row>
    <row r="21" s="1" customFormat="1" spans="1:21">
      <c r="A21" s="3">
        <v>18035946972</v>
      </c>
      <c r="B21" s="1" t="s">
        <v>305</v>
      </c>
      <c r="C21" s="1" t="s">
        <v>306</v>
      </c>
      <c r="D21" s="1" t="s">
        <v>307</v>
      </c>
      <c r="E21" s="1" t="s">
        <v>308</v>
      </c>
      <c r="F21" s="1" t="s">
        <v>218</v>
      </c>
      <c r="G21" s="1" t="s">
        <v>176</v>
      </c>
      <c r="H21" s="1" t="s">
        <v>177</v>
      </c>
      <c r="I21" s="1" t="s">
        <v>309</v>
      </c>
      <c r="J21" s="1" t="s">
        <v>30</v>
      </c>
      <c r="K21" s="1" t="s">
        <v>310</v>
      </c>
      <c r="L21" s="1" t="s">
        <v>310</v>
      </c>
      <c r="M21" s="1" t="s">
        <v>180</v>
      </c>
      <c r="N21" s="1" t="s">
        <v>180</v>
      </c>
      <c r="O21" s="1" t="s">
        <v>181</v>
      </c>
      <c r="P21" s="1" t="s">
        <v>182</v>
      </c>
      <c r="Q21" s="1" t="s">
        <v>183</v>
      </c>
      <c r="R21" s="1" t="s">
        <v>311</v>
      </c>
      <c r="S21" s="1" t="s">
        <v>185</v>
      </c>
      <c r="T21" s="1" t="s">
        <v>186</v>
      </c>
      <c r="U21" s="1" t="s">
        <v>187</v>
      </c>
    </row>
    <row r="22" s="1" customFormat="1" spans="1:21">
      <c r="A22" s="3">
        <v>17913130908</v>
      </c>
      <c r="B22" s="1" t="s">
        <v>312</v>
      </c>
      <c r="C22" s="1" t="s">
        <v>313</v>
      </c>
      <c r="D22" s="1" t="s">
        <v>314</v>
      </c>
      <c r="E22" s="1" t="s">
        <v>315</v>
      </c>
      <c r="F22" s="1" t="s">
        <v>218</v>
      </c>
      <c r="G22" s="1" t="s">
        <v>176</v>
      </c>
      <c r="H22" s="1" t="s">
        <v>177</v>
      </c>
      <c r="I22" s="1" t="s">
        <v>316</v>
      </c>
      <c r="J22" s="1" t="s">
        <v>30</v>
      </c>
      <c r="K22" s="1" t="s">
        <v>317</v>
      </c>
      <c r="L22" s="1" t="s">
        <v>317</v>
      </c>
      <c r="M22" s="1" t="s">
        <v>180</v>
      </c>
      <c r="N22" s="1" t="s">
        <v>180</v>
      </c>
      <c r="O22" s="1" t="s">
        <v>181</v>
      </c>
      <c r="P22" s="1" t="s">
        <v>182</v>
      </c>
      <c r="Q22" s="1" t="s">
        <v>183</v>
      </c>
      <c r="R22" s="1" t="s">
        <v>318</v>
      </c>
      <c r="S22" s="1" t="s">
        <v>185</v>
      </c>
      <c r="T22" s="1" t="s">
        <v>186</v>
      </c>
      <c r="U22" s="1" t="s">
        <v>187</v>
      </c>
    </row>
    <row r="23" s="1" customFormat="1" spans="1:21">
      <c r="A23" s="3">
        <v>17907093722</v>
      </c>
      <c r="B23" s="1" t="s">
        <v>319</v>
      </c>
      <c r="C23" s="1" t="s">
        <v>320</v>
      </c>
      <c r="D23" s="1" t="s">
        <v>321</v>
      </c>
      <c r="E23" s="1" t="s">
        <v>322</v>
      </c>
      <c r="F23" s="1" t="s">
        <v>218</v>
      </c>
      <c r="G23" s="1" t="s">
        <v>176</v>
      </c>
      <c r="H23" s="1" t="s">
        <v>177</v>
      </c>
      <c r="I23" s="1" t="s">
        <v>323</v>
      </c>
      <c r="J23" s="1" t="s">
        <v>30</v>
      </c>
      <c r="K23" s="1" t="s">
        <v>324</v>
      </c>
      <c r="L23" s="1" t="s">
        <v>324</v>
      </c>
      <c r="M23" s="1" t="s">
        <v>180</v>
      </c>
      <c r="N23" s="1" t="s">
        <v>180</v>
      </c>
      <c r="O23" s="1" t="s">
        <v>181</v>
      </c>
      <c r="P23" s="1" t="s">
        <v>182</v>
      </c>
      <c r="Q23" s="1" t="s">
        <v>183</v>
      </c>
      <c r="R23" s="1" t="s">
        <v>325</v>
      </c>
      <c r="S23" s="1" t="s">
        <v>185</v>
      </c>
      <c r="T23" s="1" t="s">
        <v>186</v>
      </c>
      <c r="U23" s="1" t="s">
        <v>187</v>
      </c>
    </row>
    <row r="24" s="1" customFormat="1" spans="1:21">
      <c r="A24" s="3">
        <v>17889108429</v>
      </c>
      <c r="B24" s="1" t="s">
        <v>326</v>
      </c>
      <c r="C24" s="1" t="s">
        <v>327</v>
      </c>
      <c r="D24" s="1" t="s">
        <v>328</v>
      </c>
      <c r="E24" s="1" t="s">
        <v>329</v>
      </c>
      <c r="F24" s="1" t="s">
        <v>218</v>
      </c>
      <c r="G24" s="1" t="s">
        <v>176</v>
      </c>
      <c r="H24" s="1" t="s">
        <v>177</v>
      </c>
      <c r="I24" s="1" t="s">
        <v>330</v>
      </c>
      <c r="J24" s="1" t="s">
        <v>30</v>
      </c>
      <c r="K24" s="1" t="s">
        <v>331</v>
      </c>
      <c r="L24" s="1" t="s">
        <v>331</v>
      </c>
      <c r="M24" s="1" t="s">
        <v>180</v>
      </c>
      <c r="N24" s="1" t="s">
        <v>180</v>
      </c>
      <c r="O24" s="1" t="s">
        <v>181</v>
      </c>
      <c r="P24" s="1" t="s">
        <v>182</v>
      </c>
      <c r="Q24" s="1" t="s">
        <v>183</v>
      </c>
      <c r="R24" s="1" t="s">
        <v>332</v>
      </c>
      <c r="S24" s="1" t="s">
        <v>185</v>
      </c>
      <c r="T24" s="1" t="s">
        <v>186</v>
      </c>
      <c r="U24" s="1" t="s">
        <v>187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2022-06-28T01:52:49Z</dcterms:created>
  <dcterms:modified xsi:type="dcterms:W3CDTF">2022-06-28T01:56:54Z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1380D779B66B4055A5F4F882E087A96E</vt:lpwstr>
  </property>
  <property fmtid="{D5CDD505-2E9C-101B-9397-08002B2CF9AE}" pid="3" name="KSOProductBuildVer">
    <vt:lpwstr>2052-11.1.0.11830</vt:lpwstr>
  </property>
</Properties>
</file>