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对账!$A$1:$X$28</definedName>
  </definedNames>
  <calcPr calcId="144525"/>
</workbook>
</file>

<file path=xl/sharedStrings.xml><?xml version="1.0" encoding="utf-8"?>
<sst xmlns="http://schemas.openxmlformats.org/spreadsheetml/2006/main" count="922" uniqueCount="355">
  <si>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</si>
  <si>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</si>
  <si>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</si>
  <si>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</si>
  <si>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</si>
  <si>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</si>
  <si>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</si>
  <si>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</si>
  <si>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</si>
  <si>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</si>
  <si>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</si>
  <si>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</si>
  <si>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</si>
  <si>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</si>
  <si>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</si>
  <si>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</si>
  <si>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</si>
  <si>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</si>
  <si>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</si>
  <si>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</si>
  <si>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</si>
  <si>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</si>
  <si>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</si>
  <si>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</si>
  <si>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</si>
  <si>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16377506296	</t>
  </si>
  <si>
    <t>Ctrip</t>
  </si>
  <si>
    <t>正常</t>
  </si>
  <si>
    <t>[新加坡]新加坡万豪董厦酒店 (Staycation Approved)(Singapore Marriott Tang Plaza Hotel (Staycation Approved))(37220596)</t>
  </si>
  <si>
    <t>豪华客房（1张特大床）&lt;2人入住&gt;&lt;不退款&gt;&lt;早餐&gt;</t>
  </si>
  <si>
    <t>USD</t>
  </si>
  <si>
    <t>Tan/Boon Guan</t>
  </si>
  <si>
    <t>CA5326220629USD</t>
  </si>
  <si>
    <t>未提现</t>
  </si>
  <si>
    <t>携程开票</t>
  </si>
  <si>
    <t xml:space="preserve">2265500	</t>
  </si>
  <si>
    <t xml:space="preserve">94764157	</t>
  </si>
  <si>
    <t>取消</t>
  </si>
  <si>
    <t xml:space="preserve">17985979841	</t>
  </si>
  <si>
    <t>[阿姆斯特丹]阿姆斯特丹西丽柏酒店(Park Inn by Radisson Amsterdam City West)(39042468)</t>
  </si>
  <si>
    <t>标准房&lt;不退款&gt;&lt;2人入住&gt;</t>
  </si>
  <si>
    <t>Suleiman-Labaraad/Siraad,Owusu-Frempong/Gerald</t>
  </si>
  <si>
    <t xml:space="preserve">2562733	</t>
  </si>
  <si>
    <t xml:space="preserve">0026585670	</t>
  </si>
  <si>
    <t xml:space="preserve">18049817658	</t>
  </si>
  <si>
    <t>[旧金山]旧金山和风酒店(Hotel Zephyr San Francisco)(37221079)</t>
  </si>
  <si>
    <t>入住时指定房型&lt;不退款&gt;&lt;2人入住&gt;</t>
  </si>
  <si>
    <t>Wosman /Loretta Ann</t>
  </si>
  <si>
    <t xml:space="preserve">	</t>
  </si>
  <si>
    <t xml:space="preserve">25857555	</t>
  </si>
  <si>
    <t xml:space="preserve">18098061783	</t>
  </si>
  <si>
    <t>[首尔]韩国酒店(Koreana Hotel)(37201037)</t>
  </si>
  <si>
    <t>豪华大号床房&lt;不退款&gt;&lt;2人入住&gt;</t>
  </si>
  <si>
    <t>son/hyowon,kang/soyoung</t>
  </si>
  <si>
    <t xml:space="preserve">18098413277	</t>
  </si>
  <si>
    <t>[俄克拉何马城]俄克拉何马城21c博物馆酒店(21C Museum Hotel Oklahoma City)(45977434)</t>
  </si>
  <si>
    <t>豪华间&lt;不退款&gt;&lt;2人入住&gt;</t>
  </si>
  <si>
    <t>Evans/Chris,Evans/Juhee</t>
  </si>
  <si>
    <t xml:space="preserve">76291145	</t>
  </si>
  <si>
    <t xml:space="preserve">18102780277	</t>
  </si>
  <si>
    <t>[华欣]华欣 凯璞丽拉酒店(SHA Plus+)(Cape Nidhra Hotel (SHA Plus+))(37244177)</t>
  </si>
  <si>
    <t>天空泳池套房&lt;2人入住&gt;&lt;不退款&gt;</t>
  </si>
  <si>
    <t>onlaor/jiraporn,onlaor/jiraporn</t>
  </si>
  <si>
    <t xml:space="preserve">AGCN0118372206349782	</t>
  </si>
  <si>
    <t xml:space="preserve">18107350631	</t>
  </si>
  <si>
    <t>King/Heather</t>
  </si>
  <si>
    <t xml:space="preserve">2588427	</t>
  </si>
  <si>
    <t xml:space="preserve">76292891	</t>
  </si>
  <si>
    <t xml:space="preserve">18108317026	</t>
  </si>
  <si>
    <t>[旧金山]旧金山适居酒店(San Francisco Proper Hotel)(44681919)</t>
  </si>
  <si>
    <t>豪华特大床或大号床房&lt;不退款&gt;&lt;2人入住&gt;</t>
  </si>
  <si>
    <t>Ryan/Patrick</t>
  </si>
  <si>
    <t xml:space="preserve">18114248039	</t>
  </si>
  <si>
    <t>[马德拉斯]马德拉斯城堡伊克诺套房酒店(Econo Lodge Inn &amp; Suites Madras Chateau Inn)(37252009)</t>
  </si>
  <si>
    <t>标准房, 1 张特大床房&lt;2人入住&gt;&lt;不退款&gt;&lt;早餐&gt;</t>
  </si>
  <si>
    <t>Wise/David L</t>
  </si>
  <si>
    <t xml:space="preserve">89057311	</t>
  </si>
  <si>
    <t xml:space="preserve">18121128969	</t>
  </si>
  <si>
    <t>[维琴察]SHG维琴察德拉威乐酒店(SHG Hotel de la Ville Vicenza)(39049053)</t>
  </si>
  <si>
    <t>豪华房&lt;2人入住&gt;&lt;不退款&gt;</t>
  </si>
  <si>
    <t>giannatoni/daniele</t>
  </si>
  <si>
    <t xml:space="preserve">2590941	</t>
  </si>
  <si>
    <t xml:space="preserve">18124241917	</t>
  </si>
  <si>
    <t>[科斯塔梅萨]威斯汀哥斯大美瑟南海岸广场酒店(The Westin South Coast Plaza, Costa Mesa)(37211618)</t>
  </si>
  <si>
    <t>传统客房（1张特大床）&lt;不退款&gt;&lt;2人入住&gt;</t>
  </si>
  <si>
    <t>BI/FANGZHOU</t>
  </si>
  <si>
    <t xml:space="preserve">2591487	</t>
  </si>
  <si>
    <t xml:space="preserve">Acknowledged	</t>
  </si>
  <si>
    <t xml:space="preserve">18124480322	</t>
  </si>
  <si>
    <t>花园泳池套房&lt;不退款&gt;&lt;2人入住&gt;</t>
  </si>
  <si>
    <t>Ong/Jonathan,Ong/Jonathan</t>
  </si>
  <si>
    <t xml:space="preserve">2591551	</t>
  </si>
  <si>
    <t xml:space="preserve">86778	</t>
  </si>
  <si>
    <t xml:space="preserve">18125655433	</t>
  </si>
  <si>
    <t>Lee/Gyeong mi</t>
  </si>
  <si>
    <t xml:space="preserve">18131922099	</t>
  </si>
  <si>
    <t>[罗马]克里斯托弗·哥伦布酒店(Hotel Cristoforo Colombo)(39038456)</t>
  </si>
  <si>
    <t>marino/francesco</t>
  </si>
  <si>
    <t xml:space="preserve">2593030	</t>
  </si>
  <si>
    <t xml:space="preserve">18136621080	</t>
  </si>
  <si>
    <t>[纽约]蒙德里安公园大道酒店(Mondrian Park Avenue)(70751934)</t>
  </si>
  <si>
    <t>高级特大床房&lt;不退款&gt;&lt;2人入住&gt;</t>
  </si>
  <si>
    <t>Ravindran/Abhishek</t>
  </si>
  <si>
    <t xml:space="preserve">18140328166	</t>
  </si>
  <si>
    <t>[水原]水原安巴萨多尔酒店(Novotel Ambassador Suwon)(37205308)</t>
  </si>
  <si>
    <t>豪华商务特大床房（高楼层）&lt;不退款&gt;&lt;2人入住&gt;</t>
  </si>
  <si>
    <t>jo/jihyun</t>
  </si>
  <si>
    <t xml:space="preserve">2594092	</t>
  </si>
  <si>
    <t xml:space="preserve">8748WFO548	</t>
  </si>
  <si>
    <t xml:space="preserve">18159768760	</t>
  </si>
  <si>
    <t>[普林塞萨港]巴拉望HII公主港顺化度假酒店(Hue Hotels &amp; Resorts Puerto Princesa Managed by HII)(37206599)</t>
  </si>
  <si>
    <t>豪华房&lt;不退款&gt;&lt;2人入住&gt;</t>
  </si>
  <si>
    <t>Dela Pasion/Renan,Dela Pasion/Renan</t>
  </si>
  <si>
    <t xml:space="preserve">RZ-1962879850	</t>
  </si>
  <si>
    <t xml:space="preserve">18162194688	</t>
  </si>
  <si>
    <t>[马六甲]海湾酒店(Bayview Hotel Melaka)(37221439)</t>
  </si>
  <si>
    <t>高级客房&lt;2人入住&gt;&lt;不退款&gt;</t>
  </si>
  <si>
    <t>OOH/JIAHCHIAN</t>
  </si>
  <si>
    <t xml:space="preserve">18181917389	</t>
  </si>
  <si>
    <t>[纽约]亚洲酒店 - 法拉盛(Asiatic Hotel - Flushing)(46895971)</t>
  </si>
  <si>
    <t>舒适双人房/双床房&lt;2人入住&gt;&lt;不退款&gt;</t>
  </si>
  <si>
    <t>MENG/XI</t>
  </si>
  <si>
    <t xml:space="preserve">8114378	</t>
  </si>
  <si>
    <t xml:space="preserve">18182544534	</t>
  </si>
  <si>
    <t>[林伍德]国际酒店(Hotel International)(37230418)</t>
  </si>
  <si>
    <t>特大床房&lt;不退款&gt;&lt;2人入住&gt;</t>
  </si>
  <si>
    <t>Kinkopf/Mackenzie Ann</t>
  </si>
  <si>
    <t xml:space="preserve">178106	</t>
  </si>
  <si>
    <t xml:space="preserve">18186812507	</t>
  </si>
  <si>
    <t>[休斯敦]休斯顿上城区波斯特橡树酒店(The Post Oak Hotel at Uptown Houston)(40090034)</t>
  </si>
  <si>
    <t>豪华客房1张特大床&lt;不退款&gt;&lt;2人入住&gt;</t>
  </si>
  <si>
    <t>Guajardo/Rolando Alexis ,Flores/Karishma Roni</t>
  </si>
  <si>
    <t xml:space="preserve">18188184778	</t>
  </si>
  <si>
    <t>[布拉登]堪培拉大道酒店(Avenue Hotel Canberra)(37204722)</t>
  </si>
  <si>
    <t>高级房, 阳台&lt;不退款&gt;&lt;2人入住&gt;</t>
  </si>
  <si>
    <t>Andary/Jodie</t>
  </si>
  <si>
    <t xml:space="preserve">EXP-1964904365	</t>
  </si>
  <si>
    <t xml:space="preserve">18192846791	</t>
  </si>
  <si>
    <t>[迪拜]迪拜阿尔布斯坦瑞享酒店(Mövenpick Grand Al Bustan Dubai)(39034978)</t>
  </si>
  <si>
    <t>经典房&lt;不退款&gt;&lt;2人入住&gt;</t>
  </si>
  <si>
    <t>Murphy/Thomas</t>
  </si>
  <si>
    <t xml:space="preserve">18193588405	</t>
  </si>
  <si>
    <t>[阿纳海姆]阿纳海姆希尔顿酒店(Hilton Anaheim)(37201260)</t>
  </si>
  <si>
    <t>Salazar/Elizabeth</t>
  </si>
  <si>
    <t xml:space="preserve">18193635343	</t>
  </si>
  <si>
    <t>[汤斯维尔]城市绿洲酒店(City Oasis Inn)(37223343)</t>
  </si>
  <si>
    <t>行政客房, 1 张大床&lt;不退款&gt;&lt;2人入住&gt;</t>
  </si>
  <si>
    <t>Seaton/Nathaniel Robert</t>
  </si>
  <si>
    <t xml:space="preserve">18197616912	</t>
  </si>
  <si>
    <t>[茹伊欧萨什]普瑞米尔梅兹苏德朱伊奥阿切经典酒店(Premiere Classe Metz Sud Jouy Aux Arches)(45977522)</t>
  </si>
  <si>
    <t>标准间1双人床&lt;不退款&gt;&lt;2人入住&gt;</t>
  </si>
  <si>
    <t>Ammary /mohamed</t>
  </si>
  <si>
    <t xml:space="preserve">33736UC001350	</t>
  </si>
  <si>
    <t xml:space="preserve">18205048310	</t>
  </si>
  <si>
    <t>[伊斯坦布尔]伊斯坦布尔 - 旧城皇冠假日酒店 - IHG 旗下饭店(Crowne Plaza Istanbul - Old City, an IHG Hotel)(39056449)</t>
  </si>
  <si>
    <t>CUI/JUNDI,ZHAO/WENYU</t>
  </si>
  <si>
    <t xml:space="preserve">2602919	</t>
  </si>
  <si>
    <t xml:space="preserve">49928682	</t>
  </si>
  <si>
    <t>，</t>
  </si>
  <si>
    <t>A220629103550481</t>
  </si>
  <si>
    <t>USD / HKD 当前参考汇率: 7.84675</t>
  </si>
  <si>
    <t>总计： 6905 USD/
54181.81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</si>
  <si>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</si>
  <si>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</si>
  <si>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</si>
  <si>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</si>
  <si>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</si>
  <si>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</si>
  <si>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</si>
  <si>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</si>
  <si>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</si>
  <si>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</si>
  <si>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</si>
  <si>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</si>
  <si>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</si>
  <si>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</si>
  <si>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</si>
  <si>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</si>
  <si>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</si>
  <si>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</si>
  <si>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2022-06-25</t>
  </si>
  <si>
    <t>2602919</t>
  </si>
  <si>
    <t>伊斯坦布尔旧城皇冠假日酒店</t>
  </si>
  <si>
    <t>CUI JUNDI,ZHAO WENYU</t>
  </si>
  <si>
    <t>2022-06-26</t>
  </si>
  <si>
    <t>退房日周结</t>
  </si>
  <si>
    <t>697.34</t>
  </si>
  <si>
    <t>104.00</t>
  </si>
  <si>
    <t>0</t>
  </si>
  <si>
    <t>0.00</t>
  </si>
  <si>
    <t>携程盛景国际直连</t>
  </si>
  <si>
    <t>01.010677</t>
  </si>
  <si>
    <t>2022-06-25 18:55:22</t>
  </si>
  <si>
    <t>否</t>
  </si>
  <si>
    <t>汇智国际旅游发展有限公司</t>
  </si>
  <si>
    <t>直连</t>
  </si>
  <si>
    <t>2022-06-24</t>
  </si>
  <si>
    <t>2601788</t>
  </si>
  <si>
    <t>梅斯南茹伊奥阿尔谢高级酒店</t>
  </si>
  <si>
    <t>Ammary mohamed</t>
  </si>
  <si>
    <t>248.43</t>
  </si>
  <si>
    <t>37.00</t>
  </si>
  <si>
    <t>2022-06-24 19:39:58</t>
  </si>
  <si>
    <t>2601446</t>
  </si>
  <si>
    <t>城市绿洲酒店</t>
  </si>
  <si>
    <t>Seaton Nathaniel Robert</t>
  </si>
  <si>
    <t>1450.27</t>
  </si>
  <si>
    <t>216.00</t>
  </si>
  <si>
    <t>2022-06-24 15:27:44</t>
  </si>
  <si>
    <t>2601416</t>
  </si>
  <si>
    <t>阿纳海姆希尔顿酒店</t>
  </si>
  <si>
    <t>Salazar Elizabeth</t>
  </si>
  <si>
    <t>3424.24</t>
  </si>
  <si>
    <t>510.00</t>
  </si>
  <si>
    <t>2022-06-24 14:21:32</t>
  </si>
  <si>
    <t>2601245</t>
  </si>
  <si>
    <t xml:space="preserve">迪拜布斯坦罗达酒店  </t>
  </si>
  <si>
    <t>Murphy Thomas</t>
  </si>
  <si>
    <t>550.56</t>
  </si>
  <si>
    <t>82.00</t>
  </si>
  <si>
    <t>2022-06-24 11:34:10</t>
  </si>
  <si>
    <t>2022-06-23</t>
  </si>
  <si>
    <t>2600727</t>
  </si>
  <si>
    <t>堪培拉大道酒店</t>
  </si>
  <si>
    <t>Andary Jodie</t>
  </si>
  <si>
    <t>1034.45</t>
  </si>
  <si>
    <t>154.00</t>
  </si>
  <si>
    <t>2022-06-23 19:20:06</t>
  </si>
  <si>
    <t>2600506</t>
  </si>
  <si>
    <t>休斯顿上城区波斯特橡树酒店</t>
  </si>
  <si>
    <t>Guajardo Rolando Alexis,Flores Karishma Roni</t>
  </si>
  <si>
    <t>3943.00</t>
  </si>
  <si>
    <t>587.00</t>
  </si>
  <si>
    <t>2022-06-23 15:04:03</t>
  </si>
  <si>
    <t>2022-06-22</t>
  </si>
  <si>
    <t>2599834</t>
  </si>
  <si>
    <t>国际酒店</t>
  </si>
  <si>
    <t>Kinkopf Mackenzie Ann</t>
  </si>
  <si>
    <t>2092.02</t>
  </si>
  <si>
    <t>312.00</t>
  </si>
  <si>
    <t>2022-06-22 23:09:59</t>
  </si>
  <si>
    <t>2599709</t>
  </si>
  <si>
    <t>亚洲酒店 - 法拉盛</t>
  </si>
  <si>
    <t>MENG XI</t>
  </si>
  <si>
    <t>3533.64</t>
  </si>
  <si>
    <t>527.00</t>
  </si>
  <si>
    <t>2022-06-22 21:01:10</t>
  </si>
  <si>
    <t>2022-06-20</t>
  </si>
  <si>
    <t>2597347</t>
  </si>
  <si>
    <t>海湾酒店</t>
  </si>
  <si>
    <t>OOH JIAHCHIAN</t>
  </si>
  <si>
    <t>343.35</t>
  </si>
  <si>
    <t>51.00</t>
  </si>
  <si>
    <t>2022-06-20 14:22:31</t>
  </si>
  <si>
    <t>2597197</t>
  </si>
  <si>
    <t>普林塞萨港顺化度假酒店-HII管理</t>
  </si>
  <si>
    <t>Dela Pasion Renan,Dela Pasion Renan</t>
  </si>
  <si>
    <t>780.95</t>
  </si>
  <si>
    <t>116.00</t>
  </si>
  <si>
    <t>2022-06-20 11:42:23</t>
  </si>
  <si>
    <t>2022-06-17</t>
  </si>
  <si>
    <t>2594092</t>
  </si>
  <si>
    <t>水原安巴萨多尔酒店</t>
  </si>
  <si>
    <t>jo jihyun</t>
  </si>
  <si>
    <t>913.96</t>
  </si>
  <si>
    <t>136.00</t>
  </si>
  <si>
    <t>2022-06-17 16:23:11</t>
  </si>
  <si>
    <t>2593650</t>
  </si>
  <si>
    <t>蒙德里安公园大道酒店</t>
  </si>
  <si>
    <t>Ravindran Abhishek</t>
  </si>
  <si>
    <t>4381.64</t>
  </si>
  <si>
    <t>652.00</t>
  </si>
  <si>
    <t>2022-06-17 09:49:55</t>
  </si>
  <si>
    <t>2022-06-16</t>
  </si>
  <si>
    <t>2593030</t>
  </si>
  <si>
    <t>克里斯托弗·哥伦布酒店</t>
  </si>
  <si>
    <t>marino francesco</t>
  </si>
  <si>
    <t>1332.70</t>
  </si>
  <si>
    <t>198.00</t>
  </si>
  <si>
    <t>2022-06-16 17:42:22</t>
  </si>
  <si>
    <t>2022-06-15</t>
  </si>
  <si>
    <t>2591887</t>
  </si>
  <si>
    <t>韩国酒店</t>
  </si>
  <si>
    <t>Lee Gyeong mi</t>
  </si>
  <si>
    <t>533.75</t>
  </si>
  <si>
    <t>79.00</t>
  </si>
  <si>
    <t>2022-06-15 20:06:55</t>
  </si>
  <si>
    <t>2591551</t>
  </si>
  <si>
    <t>华欣海角丽拉酒店</t>
  </si>
  <si>
    <t>Ong Jonathan,Ong Jonathan</t>
  </si>
  <si>
    <t>3094.39</t>
  </si>
  <si>
    <t>458.00</t>
  </si>
  <si>
    <t>2022-06-15 15:14:19</t>
  </si>
  <si>
    <t>2591487</t>
  </si>
  <si>
    <t>南海岸广场威斯汀酒店</t>
  </si>
  <si>
    <t>BI FANGZHOU</t>
  </si>
  <si>
    <t>2168.77</t>
  </si>
  <si>
    <t>321.00</t>
  </si>
  <si>
    <t>2022-06-15 14:38:27</t>
  </si>
  <si>
    <t>2590941</t>
  </si>
  <si>
    <t>维琴察德拉威乐酒店</t>
  </si>
  <si>
    <t>giannatoni daniele</t>
  </si>
  <si>
    <t>743.19</t>
  </si>
  <si>
    <t>110.00</t>
  </si>
  <si>
    <t>2022-06-15 03:28:08</t>
  </si>
  <si>
    <t>2022-06-14</t>
  </si>
  <si>
    <t>2589636</t>
  </si>
  <si>
    <t>马德拉斯城堡伊克诺套房酒店</t>
  </si>
  <si>
    <t>Wise David L</t>
  </si>
  <si>
    <t>703.97</t>
  </si>
  <si>
    <t>2022-06-14 03:02:03</t>
  </si>
  <si>
    <t>2022-06-13</t>
  </si>
  <si>
    <t>2588766</t>
  </si>
  <si>
    <t>旧金山普洛蒲酒店</t>
  </si>
  <si>
    <t>Ryan Patrick</t>
  </si>
  <si>
    <t>5351.75</t>
  </si>
  <si>
    <t>796.00</t>
  </si>
  <si>
    <t>2022-06-13 12:00:58</t>
  </si>
  <si>
    <t>2588427</t>
  </si>
  <si>
    <t>俄克拉荷马市美憬阁 21c 博物馆酒店</t>
  </si>
  <si>
    <t>King Heather</t>
  </si>
  <si>
    <t>2016.99</t>
  </si>
  <si>
    <t>300.00</t>
  </si>
  <si>
    <t>2022-06-13 03:39:39</t>
  </si>
  <si>
    <t>2022-06-12</t>
  </si>
  <si>
    <t>2587703</t>
  </si>
  <si>
    <t>onlaor jiraporn,onlaor jiraporn</t>
  </si>
  <si>
    <t>1344.66</t>
  </si>
  <si>
    <t>200.00</t>
  </si>
  <si>
    <t>2022-06-12 14:47:42</t>
  </si>
  <si>
    <t>2587100</t>
  </si>
  <si>
    <t>Evans Chris,Evans Juhee</t>
  </si>
  <si>
    <t>1008.50</t>
  </si>
  <si>
    <t>150.00</t>
  </si>
  <si>
    <t>2022-06-12 01:01:20</t>
  </si>
  <si>
    <t>2022-06-11</t>
  </si>
  <si>
    <t>2587014</t>
  </si>
  <si>
    <t>son hyowon,kang soyoung</t>
  </si>
  <si>
    <t>537.86</t>
  </si>
  <si>
    <t>80.00</t>
  </si>
  <si>
    <t>2022-06-11 23:04:00</t>
  </si>
  <si>
    <t>2022-06-04</t>
  </si>
  <si>
    <t>2576159</t>
  </si>
  <si>
    <t>旧金山和风酒店</t>
  </si>
  <si>
    <t>Wosman Loretta Ann</t>
  </si>
  <si>
    <t>3364.00</t>
  </si>
  <si>
    <t>504.00</t>
  </si>
  <si>
    <t>2022-06-04 09:28:41</t>
  </si>
  <si>
    <t>2022-05-24</t>
  </si>
  <si>
    <t>2562733</t>
  </si>
  <si>
    <t>阿姆斯特丹西丽柏酒店</t>
  </si>
  <si>
    <t>Suleiman-Labaraad Siraad,Owusu-Frempong Gerald</t>
  </si>
  <si>
    <t>2246.31</t>
  </si>
  <si>
    <t>337.00</t>
  </si>
  <si>
    <t>2022-05-24 15:47:55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</si>
</sst>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44736</v>
      </c>
      <c r="G2" s="6">
        <v>44738</v>
      </c>
      <c r="H2" s="4">
        <v>1</v>
      </c>
      <c r="I2" s="4">
        <v>2</v>
      </c>
      <c r="J2" s="4">
        <v>2</v>
      </c>
      <c r="K2" s="4" t="s">
        <v>30</v>
      </c>
      <c r="L2" s="4">
        <v>450</v>
      </c>
      <c r="M2" s="4">
        <v>450</v>
      </c>
      <c r="N2" s="4" t="s">
        <v>31</v>
      </c>
      <c r="O2" s="4" t="s">
        <v>32</v>
      </c>
      <c r="P2" s="4" t="s">
        <v>33</v>
      </c>
      <c r="Q2" s="4">
        <v>0</v>
      </c>
      <c r="R2" s="7">
        <v>44465</v>
      </c>
      <c r="S2" s="6">
        <v>44741</v>
      </c>
      <c r="T2" s="4" t="s">
        <v>34</v>
      </c>
      <c r="U2" s="4">
        <v>450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44736</v>
      </c>
      <c r="G3" s="6">
        <v>44738</v>
      </c>
      <c r="H3" s="4">
        <v>1</v>
      </c>
      <c r="I3" s="4">
        <v>2</v>
      </c>
      <c r="J3" s="4">
        <v>2</v>
      </c>
      <c r="K3" s="4" t="s">
        <v>30</v>
      </c>
      <c r="L3" s="4">
        <v>-450</v>
      </c>
      <c r="M3" s="4">
        <v>-450</v>
      </c>
      <c r="N3" s="4" t="s">
        <v>31</v>
      </c>
      <c r="O3" s="4" t="s">
        <v>32</v>
      </c>
      <c r="P3" s="4" t="s">
        <v>33</v>
      </c>
      <c r="Q3" s="4">
        <v>0</v>
      </c>
      <c r="R3" s="7">
        <v>44465</v>
      </c>
      <c r="S3" s="6">
        <v>44741</v>
      </c>
      <c r="T3" s="4" t="s">
        <v>34</v>
      </c>
      <c r="U3" s="4">
        <v>-450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44736</v>
      </c>
      <c r="G4" s="6">
        <v>44738</v>
      </c>
      <c r="H4" s="4">
        <v>1</v>
      </c>
      <c r="I4" s="4">
        <v>2</v>
      </c>
      <c r="J4" s="4">
        <v>2</v>
      </c>
      <c r="K4" s="4" t="s">
        <v>30</v>
      </c>
      <c r="L4" s="4">
        <v>337</v>
      </c>
      <c r="M4" s="4">
        <v>337</v>
      </c>
      <c r="N4" s="4" t="s">
        <v>41</v>
      </c>
      <c r="O4" s="4" t="s">
        <v>32</v>
      </c>
      <c r="P4" s="4" t="s">
        <v>33</v>
      </c>
      <c r="Q4" s="4">
        <v>0</v>
      </c>
      <c r="R4" s="7">
        <v>44705</v>
      </c>
      <c r="S4" s="6">
        <v>44741</v>
      </c>
      <c r="T4" s="4" t="s">
        <v>34</v>
      </c>
      <c r="U4" s="4">
        <v>337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44736</v>
      </c>
      <c r="G5" s="6">
        <v>44738</v>
      </c>
      <c r="H5" s="4">
        <v>1</v>
      </c>
      <c r="I5" s="4">
        <v>2</v>
      </c>
      <c r="J5" s="4">
        <v>2</v>
      </c>
      <c r="K5" s="4" t="s">
        <v>30</v>
      </c>
      <c r="L5" s="4">
        <v>504</v>
      </c>
      <c r="M5" s="4">
        <v>504</v>
      </c>
      <c r="N5" s="4" t="s">
        <v>47</v>
      </c>
      <c r="O5" s="4" t="s">
        <v>32</v>
      </c>
      <c r="P5" s="4" t="s">
        <v>33</v>
      </c>
      <c r="Q5" s="4">
        <v>0</v>
      </c>
      <c r="R5" s="7">
        <v>44716</v>
      </c>
      <c r="S5" s="6">
        <v>44741</v>
      </c>
      <c r="T5" s="4" t="s">
        <v>34</v>
      </c>
      <c r="U5" s="4">
        <v>504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44737</v>
      </c>
      <c r="G6" s="6">
        <v>44738</v>
      </c>
      <c r="H6" s="4">
        <v>1</v>
      </c>
      <c r="I6" s="4">
        <v>1</v>
      </c>
      <c r="J6" s="4">
        <v>1</v>
      </c>
      <c r="K6" s="4" t="s">
        <v>30</v>
      </c>
      <c r="L6" s="4">
        <v>80</v>
      </c>
      <c r="M6" s="4">
        <v>80</v>
      </c>
      <c r="N6" s="4" t="s">
        <v>53</v>
      </c>
      <c r="O6" s="4" t="s">
        <v>32</v>
      </c>
      <c r="P6" s="4" t="s">
        <v>33</v>
      </c>
      <c r="Q6" s="4">
        <v>0</v>
      </c>
      <c r="R6" s="7">
        <v>44723</v>
      </c>
      <c r="S6" s="6">
        <v>44741</v>
      </c>
      <c r="T6" s="4" t="s">
        <v>34</v>
      </c>
      <c r="U6" s="4">
        <v>80</v>
      </c>
      <c r="V6" s="4">
        <v>0</v>
      </c>
      <c r="W6" s="4">
        <v>0</v>
      </c>
      <c r="X6" s="4" t="s">
        <v>48</v>
      </c>
      <c r="Y6" s="4" t="s">
        <v>48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44737</v>
      </c>
      <c r="G7" s="6">
        <v>44738</v>
      </c>
      <c r="H7" s="4">
        <v>1</v>
      </c>
      <c r="I7" s="4">
        <v>1</v>
      </c>
      <c r="J7" s="4">
        <v>1</v>
      </c>
      <c r="K7" s="4" t="s">
        <v>30</v>
      </c>
      <c r="L7" s="4">
        <v>150</v>
      </c>
      <c r="M7" s="4">
        <v>150</v>
      </c>
      <c r="N7" s="4" t="s">
        <v>57</v>
      </c>
      <c r="O7" s="4" t="s">
        <v>32</v>
      </c>
      <c r="P7" s="4" t="s">
        <v>33</v>
      </c>
      <c r="Q7" s="4">
        <v>0</v>
      </c>
      <c r="R7" s="7">
        <v>44724</v>
      </c>
      <c r="S7" s="6">
        <v>44741</v>
      </c>
      <c r="T7" s="4" t="s">
        <v>34</v>
      </c>
      <c r="U7" s="4">
        <v>150</v>
      </c>
      <c r="V7" s="4">
        <v>0</v>
      </c>
      <c r="W7" s="4">
        <v>0</v>
      </c>
      <c r="X7" s="4" t="s">
        <v>48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6">
        <v>44737</v>
      </c>
      <c r="G8" s="6">
        <v>44738</v>
      </c>
      <c r="H8" s="4">
        <v>1</v>
      </c>
      <c r="I8" s="4">
        <v>1</v>
      </c>
      <c r="J8" s="4">
        <v>1</v>
      </c>
      <c r="K8" s="4" t="s">
        <v>30</v>
      </c>
      <c r="L8" s="4">
        <v>200</v>
      </c>
      <c r="M8" s="4">
        <v>200</v>
      </c>
      <c r="N8" s="4" t="s">
        <v>62</v>
      </c>
      <c r="O8" s="4" t="s">
        <v>32</v>
      </c>
      <c r="P8" s="4" t="s">
        <v>33</v>
      </c>
      <c r="Q8" s="4">
        <v>0</v>
      </c>
      <c r="R8" s="7">
        <v>44724</v>
      </c>
      <c r="S8" s="6">
        <v>44741</v>
      </c>
      <c r="T8" s="4" t="s">
        <v>34</v>
      </c>
      <c r="U8" s="4">
        <v>200</v>
      </c>
      <c r="V8" s="4">
        <v>0</v>
      </c>
      <c r="W8" s="4">
        <v>0</v>
      </c>
      <c r="X8" s="4" t="s">
        <v>48</v>
      </c>
      <c r="Y8" s="4" t="s">
        <v>63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55</v>
      </c>
      <c r="E9" s="4" t="s">
        <v>56</v>
      </c>
      <c r="F9" s="6">
        <v>44736</v>
      </c>
      <c r="G9" s="6">
        <v>44738</v>
      </c>
      <c r="H9" s="4">
        <v>1</v>
      </c>
      <c r="I9" s="4">
        <v>2</v>
      </c>
      <c r="J9" s="4">
        <v>2</v>
      </c>
      <c r="K9" s="4" t="s">
        <v>30</v>
      </c>
      <c r="L9" s="4">
        <v>300</v>
      </c>
      <c r="M9" s="4">
        <v>300</v>
      </c>
      <c r="N9" s="4" t="s">
        <v>65</v>
      </c>
      <c r="O9" s="4" t="s">
        <v>32</v>
      </c>
      <c r="P9" s="4" t="s">
        <v>33</v>
      </c>
      <c r="Q9" s="4">
        <v>0</v>
      </c>
      <c r="R9" s="7">
        <v>44725</v>
      </c>
      <c r="S9" s="6">
        <v>44741</v>
      </c>
      <c r="T9" s="4" t="s">
        <v>34</v>
      </c>
      <c r="U9" s="4">
        <v>300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44736</v>
      </c>
      <c r="G10" s="6">
        <v>44738</v>
      </c>
      <c r="H10" s="4">
        <v>1</v>
      </c>
      <c r="I10" s="4">
        <v>2</v>
      </c>
      <c r="J10" s="4">
        <v>2</v>
      </c>
      <c r="K10" s="4" t="s">
        <v>30</v>
      </c>
      <c r="L10" s="4">
        <v>796</v>
      </c>
      <c r="M10" s="4">
        <v>796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44725</v>
      </c>
      <c r="S10" s="6">
        <v>44741</v>
      </c>
      <c r="T10" s="4" t="s">
        <v>34</v>
      </c>
      <c r="U10" s="4">
        <v>796</v>
      </c>
      <c r="V10" s="4">
        <v>0</v>
      </c>
      <c r="W10" s="4">
        <v>0</v>
      </c>
      <c r="X10" s="4" t="s">
        <v>48</v>
      </c>
      <c r="Y10" s="4" t="s">
        <v>48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44737</v>
      </c>
      <c r="G11" s="6">
        <v>44738</v>
      </c>
      <c r="H11" s="4">
        <v>1</v>
      </c>
      <c r="I11" s="4">
        <v>1</v>
      </c>
      <c r="J11" s="4">
        <v>1</v>
      </c>
      <c r="K11" s="4" t="s">
        <v>30</v>
      </c>
      <c r="L11" s="4">
        <v>104</v>
      </c>
      <c r="M11" s="4">
        <v>104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44726</v>
      </c>
      <c r="S11" s="6">
        <v>44741</v>
      </c>
      <c r="T11" s="4" t="s">
        <v>34</v>
      </c>
      <c r="U11" s="4">
        <v>104</v>
      </c>
      <c r="V11" s="4">
        <v>0</v>
      </c>
      <c r="W11" s="4">
        <v>0</v>
      </c>
      <c r="X11" s="4" t="s">
        <v>48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44736</v>
      </c>
      <c r="G12" s="6">
        <v>44738</v>
      </c>
      <c r="H12" s="4">
        <v>1</v>
      </c>
      <c r="I12" s="4">
        <v>2</v>
      </c>
      <c r="J12" s="4">
        <v>2</v>
      </c>
      <c r="K12" s="4" t="s">
        <v>30</v>
      </c>
      <c r="L12" s="4">
        <v>110</v>
      </c>
      <c r="M12" s="4">
        <v>110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44727</v>
      </c>
      <c r="S12" s="6">
        <v>44741</v>
      </c>
      <c r="T12" s="4" t="s">
        <v>34</v>
      </c>
      <c r="U12" s="4">
        <v>110</v>
      </c>
      <c r="V12" s="4">
        <v>0</v>
      </c>
      <c r="W12" s="4">
        <v>0</v>
      </c>
      <c r="X12" s="4" t="s">
        <v>81</v>
      </c>
      <c r="Y12" s="4" t="s">
        <v>48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44737</v>
      </c>
      <c r="G13" s="6">
        <v>44738</v>
      </c>
      <c r="H13" s="4">
        <v>1</v>
      </c>
      <c r="I13" s="4">
        <v>1</v>
      </c>
      <c r="J13" s="4">
        <v>1</v>
      </c>
      <c r="K13" s="4" t="s">
        <v>30</v>
      </c>
      <c r="L13" s="4">
        <v>321</v>
      </c>
      <c r="M13" s="4">
        <v>321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44727</v>
      </c>
      <c r="S13" s="6">
        <v>44741</v>
      </c>
      <c r="T13" s="4" t="s">
        <v>34</v>
      </c>
      <c r="U13" s="4">
        <v>321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60</v>
      </c>
      <c r="E14" s="4" t="s">
        <v>89</v>
      </c>
      <c r="F14" s="6">
        <v>44736</v>
      </c>
      <c r="G14" s="6">
        <v>44738</v>
      </c>
      <c r="H14" s="4">
        <v>1</v>
      </c>
      <c r="I14" s="4">
        <v>2</v>
      </c>
      <c r="J14" s="4">
        <v>2</v>
      </c>
      <c r="K14" s="4" t="s">
        <v>30</v>
      </c>
      <c r="L14" s="4">
        <v>458</v>
      </c>
      <c r="M14" s="4">
        <v>458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44727</v>
      </c>
      <c r="S14" s="6">
        <v>44741</v>
      </c>
      <c r="T14" s="4" t="s">
        <v>34</v>
      </c>
      <c r="U14" s="4">
        <v>458</v>
      </c>
      <c r="V14" s="4">
        <v>0</v>
      </c>
      <c r="W14" s="4">
        <v>0</v>
      </c>
      <c r="X14" s="4" t="s">
        <v>91</v>
      </c>
      <c r="Y14" s="4" t="s">
        <v>92</v>
      </c>
    </row>
    <row r="15" s="4" customFormat="1" spans="1:25">
      <c r="A15" s="4" t="s">
        <v>93</v>
      </c>
      <c r="B15" s="4" t="s">
        <v>26</v>
      </c>
      <c r="C15" s="4" t="s">
        <v>27</v>
      </c>
      <c r="D15" s="4" t="s">
        <v>51</v>
      </c>
      <c r="E15" s="4" t="s">
        <v>52</v>
      </c>
      <c r="F15" s="6">
        <v>44737</v>
      </c>
      <c r="G15" s="6">
        <v>44738</v>
      </c>
      <c r="H15" s="4">
        <v>1</v>
      </c>
      <c r="I15" s="4">
        <v>1</v>
      </c>
      <c r="J15" s="4">
        <v>1</v>
      </c>
      <c r="K15" s="4" t="s">
        <v>30</v>
      </c>
      <c r="L15" s="4">
        <v>79</v>
      </c>
      <c r="M15" s="4">
        <v>79</v>
      </c>
      <c r="N15" s="4" t="s">
        <v>94</v>
      </c>
      <c r="O15" s="4" t="s">
        <v>32</v>
      </c>
      <c r="P15" s="4" t="s">
        <v>33</v>
      </c>
      <c r="Q15" s="4">
        <v>0</v>
      </c>
      <c r="R15" s="7">
        <v>44727</v>
      </c>
      <c r="S15" s="6">
        <v>44741</v>
      </c>
      <c r="T15" s="4" t="s">
        <v>34</v>
      </c>
      <c r="U15" s="4">
        <v>79</v>
      </c>
      <c r="V15" s="4">
        <v>0</v>
      </c>
      <c r="W15" s="4">
        <v>0</v>
      </c>
      <c r="X15" s="4" t="s">
        <v>48</v>
      </c>
      <c r="Y15" s="4" t="s">
        <v>48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40</v>
      </c>
      <c r="F16" s="6">
        <v>44736</v>
      </c>
      <c r="G16" s="6">
        <v>44738</v>
      </c>
      <c r="H16" s="4">
        <v>1</v>
      </c>
      <c r="I16" s="4">
        <v>2</v>
      </c>
      <c r="J16" s="4">
        <v>2</v>
      </c>
      <c r="K16" s="4" t="s">
        <v>30</v>
      </c>
      <c r="L16" s="4">
        <v>198</v>
      </c>
      <c r="M16" s="4">
        <v>198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44728</v>
      </c>
      <c r="S16" s="6">
        <v>44741</v>
      </c>
      <c r="T16" s="4" t="s">
        <v>34</v>
      </c>
      <c r="U16" s="4">
        <v>198</v>
      </c>
      <c r="V16" s="4">
        <v>0</v>
      </c>
      <c r="W16" s="4">
        <v>0</v>
      </c>
      <c r="X16" s="4" t="s">
        <v>98</v>
      </c>
      <c r="Y16" s="4" t="s">
        <v>48</v>
      </c>
    </row>
    <row r="17" s="4" customFormat="1" spans="1:25">
      <c r="A17" s="4" t="s">
        <v>99</v>
      </c>
      <c r="B17" s="4" t="s">
        <v>26</v>
      </c>
      <c r="C17" s="4" t="s">
        <v>27</v>
      </c>
      <c r="D17" s="4" t="s">
        <v>100</v>
      </c>
      <c r="E17" s="4" t="s">
        <v>101</v>
      </c>
      <c r="F17" s="6">
        <v>44736</v>
      </c>
      <c r="G17" s="6">
        <v>44738</v>
      </c>
      <c r="H17" s="4">
        <v>1</v>
      </c>
      <c r="I17" s="4">
        <v>2</v>
      </c>
      <c r="J17" s="4">
        <v>2</v>
      </c>
      <c r="K17" s="4" t="s">
        <v>30</v>
      </c>
      <c r="L17" s="4">
        <v>652</v>
      </c>
      <c r="M17" s="4">
        <v>652</v>
      </c>
      <c r="N17" s="4" t="s">
        <v>102</v>
      </c>
      <c r="O17" s="4" t="s">
        <v>32</v>
      </c>
      <c r="P17" s="4" t="s">
        <v>33</v>
      </c>
      <c r="Q17" s="4">
        <v>0</v>
      </c>
      <c r="R17" s="7">
        <v>44729</v>
      </c>
      <c r="S17" s="6">
        <v>44741</v>
      </c>
      <c r="T17" s="4" t="s">
        <v>34</v>
      </c>
      <c r="U17" s="4">
        <v>652</v>
      </c>
      <c r="V17" s="4">
        <v>0</v>
      </c>
      <c r="W17" s="4">
        <v>0</v>
      </c>
      <c r="X17" s="4" t="s">
        <v>48</v>
      </c>
      <c r="Y17" s="4" t="s">
        <v>48</v>
      </c>
    </row>
    <row r="18" s="4" customFormat="1" spans="1:25">
      <c r="A18" s="4" t="s">
        <v>103</v>
      </c>
      <c r="B18" s="4" t="s">
        <v>26</v>
      </c>
      <c r="C18" s="4" t="s">
        <v>27</v>
      </c>
      <c r="D18" s="4" t="s">
        <v>104</v>
      </c>
      <c r="E18" s="4" t="s">
        <v>105</v>
      </c>
      <c r="F18" s="6">
        <v>44737</v>
      </c>
      <c r="G18" s="6">
        <v>44738</v>
      </c>
      <c r="H18" s="4">
        <v>1</v>
      </c>
      <c r="I18" s="4">
        <v>1</v>
      </c>
      <c r="J18" s="4">
        <v>1</v>
      </c>
      <c r="K18" s="4" t="s">
        <v>30</v>
      </c>
      <c r="L18" s="4">
        <v>136</v>
      </c>
      <c r="M18" s="4">
        <v>136</v>
      </c>
      <c r="N18" s="4" t="s">
        <v>106</v>
      </c>
      <c r="O18" s="4" t="s">
        <v>32</v>
      </c>
      <c r="P18" s="4" t="s">
        <v>33</v>
      </c>
      <c r="Q18" s="4">
        <v>0</v>
      </c>
      <c r="R18" s="7">
        <v>44729</v>
      </c>
      <c r="S18" s="6">
        <v>44741</v>
      </c>
      <c r="T18" s="4" t="s">
        <v>34</v>
      </c>
      <c r="U18" s="4">
        <v>136</v>
      </c>
      <c r="V18" s="4">
        <v>0</v>
      </c>
      <c r="W18" s="4">
        <v>0</v>
      </c>
      <c r="X18" s="4" t="s">
        <v>107</v>
      </c>
      <c r="Y18" s="4" t="s">
        <v>108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44736</v>
      </c>
      <c r="G19" s="6">
        <v>44738</v>
      </c>
      <c r="H19" s="4">
        <v>1</v>
      </c>
      <c r="I19" s="4">
        <v>2</v>
      </c>
      <c r="J19" s="4">
        <v>2</v>
      </c>
      <c r="K19" s="4" t="s">
        <v>30</v>
      </c>
      <c r="L19" s="4">
        <v>116</v>
      </c>
      <c r="M19" s="4">
        <v>116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44732</v>
      </c>
      <c r="S19" s="6">
        <v>44741</v>
      </c>
      <c r="T19" s="4" t="s">
        <v>34</v>
      </c>
      <c r="U19" s="4">
        <v>116</v>
      </c>
      <c r="V19" s="4">
        <v>0</v>
      </c>
      <c r="W19" s="4">
        <v>0</v>
      </c>
      <c r="X19" s="4" t="s">
        <v>48</v>
      </c>
      <c r="Y19" s="4" t="s">
        <v>113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44737</v>
      </c>
      <c r="G20" s="6">
        <v>44738</v>
      </c>
      <c r="H20" s="4">
        <v>1</v>
      </c>
      <c r="I20" s="4">
        <v>1</v>
      </c>
      <c r="J20" s="4">
        <v>1</v>
      </c>
      <c r="K20" s="4" t="s">
        <v>30</v>
      </c>
      <c r="L20" s="4">
        <v>51</v>
      </c>
      <c r="M20" s="4">
        <v>51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44732</v>
      </c>
      <c r="S20" s="6">
        <v>44741</v>
      </c>
      <c r="T20" s="4" t="s">
        <v>34</v>
      </c>
      <c r="U20" s="4">
        <v>51</v>
      </c>
      <c r="V20" s="4">
        <v>0</v>
      </c>
      <c r="W20" s="4">
        <v>0</v>
      </c>
      <c r="X20" s="4" t="s">
        <v>48</v>
      </c>
      <c r="Y20" s="4" t="s">
        <v>48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44735</v>
      </c>
      <c r="G21" s="6">
        <v>44738</v>
      </c>
      <c r="H21" s="4">
        <v>1</v>
      </c>
      <c r="I21" s="4">
        <v>3</v>
      </c>
      <c r="J21" s="4">
        <v>3</v>
      </c>
      <c r="K21" s="4" t="s">
        <v>30</v>
      </c>
      <c r="L21" s="4">
        <v>527</v>
      </c>
      <c r="M21" s="4">
        <v>527</v>
      </c>
      <c r="N21" s="4" t="s">
        <v>121</v>
      </c>
      <c r="O21" s="4" t="s">
        <v>32</v>
      </c>
      <c r="P21" s="4" t="s">
        <v>33</v>
      </c>
      <c r="Q21" s="4">
        <v>0</v>
      </c>
      <c r="R21" s="7">
        <v>44734</v>
      </c>
      <c r="S21" s="6">
        <v>44741</v>
      </c>
      <c r="T21" s="4" t="s">
        <v>34</v>
      </c>
      <c r="U21" s="4">
        <v>527</v>
      </c>
      <c r="V21" s="4">
        <v>0</v>
      </c>
      <c r="W21" s="4">
        <v>0</v>
      </c>
      <c r="X21" s="4" t="s">
        <v>48</v>
      </c>
      <c r="Y21" s="4" t="s">
        <v>122</v>
      </c>
    </row>
    <row r="22" s="4" customFormat="1" spans="1:25">
      <c r="A22" s="4" t="s">
        <v>123</v>
      </c>
      <c r="B22" s="4" t="s">
        <v>26</v>
      </c>
      <c r="C22" s="4" t="s">
        <v>27</v>
      </c>
      <c r="D22" s="4" t="s">
        <v>124</v>
      </c>
      <c r="E22" s="4" t="s">
        <v>125</v>
      </c>
      <c r="F22" s="6">
        <v>44736</v>
      </c>
      <c r="G22" s="6">
        <v>44738</v>
      </c>
      <c r="H22" s="4">
        <v>1</v>
      </c>
      <c r="I22" s="4">
        <v>2</v>
      </c>
      <c r="J22" s="4">
        <v>2</v>
      </c>
      <c r="K22" s="4" t="s">
        <v>30</v>
      </c>
      <c r="L22" s="4">
        <v>312</v>
      </c>
      <c r="M22" s="4">
        <v>312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44734</v>
      </c>
      <c r="S22" s="6">
        <v>44741</v>
      </c>
      <c r="T22" s="4" t="s">
        <v>34</v>
      </c>
      <c r="U22" s="4">
        <v>312</v>
      </c>
      <c r="V22" s="4">
        <v>0</v>
      </c>
      <c r="W22" s="4">
        <v>0</v>
      </c>
      <c r="X22" s="4" t="s">
        <v>48</v>
      </c>
      <c r="Y22" s="4" t="s">
        <v>127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44737</v>
      </c>
      <c r="G23" s="6">
        <v>44738</v>
      </c>
      <c r="H23" s="4">
        <v>1</v>
      </c>
      <c r="I23" s="4">
        <v>1</v>
      </c>
      <c r="J23" s="4">
        <v>1</v>
      </c>
      <c r="K23" s="4" t="s">
        <v>30</v>
      </c>
      <c r="L23" s="4">
        <v>587</v>
      </c>
      <c r="M23" s="4">
        <v>587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44735</v>
      </c>
      <c r="S23" s="6">
        <v>44741</v>
      </c>
      <c r="T23" s="4" t="s">
        <v>34</v>
      </c>
      <c r="U23" s="4">
        <v>587</v>
      </c>
      <c r="V23" s="4">
        <v>0</v>
      </c>
      <c r="W23" s="4">
        <v>0</v>
      </c>
      <c r="X23" s="4" t="s">
        <v>48</v>
      </c>
      <c r="Y23" s="4" t="s">
        <v>48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44737</v>
      </c>
      <c r="G24" s="6">
        <v>44738</v>
      </c>
      <c r="H24" s="4">
        <v>1</v>
      </c>
      <c r="I24" s="4">
        <v>1</v>
      </c>
      <c r="J24" s="4">
        <v>1</v>
      </c>
      <c r="K24" s="4" t="s">
        <v>30</v>
      </c>
      <c r="L24" s="4">
        <v>154</v>
      </c>
      <c r="M24" s="4">
        <v>154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44735</v>
      </c>
      <c r="S24" s="6">
        <v>44741</v>
      </c>
      <c r="T24" s="4" t="s">
        <v>34</v>
      </c>
      <c r="U24" s="4">
        <v>154</v>
      </c>
      <c r="V24" s="4">
        <v>0</v>
      </c>
      <c r="W24" s="4">
        <v>0</v>
      </c>
      <c r="X24" s="4" t="s">
        <v>48</v>
      </c>
      <c r="Y24" s="4" t="s">
        <v>136</v>
      </c>
    </row>
    <row r="25" s="4" customFormat="1" spans="1:25">
      <c r="A25" s="4" t="s">
        <v>137</v>
      </c>
      <c r="B25" s="4" t="s">
        <v>26</v>
      </c>
      <c r="C25" s="4" t="s">
        <v>27</v>
      </c>
      <c r="D25" s="4" t="s">
        <v>138</v>
      </c>
      <c r="E25" s="4" t="s">
        <v>139</v>
      </c>
      <c r="F25" s="6">
        <v>44736</v>
      </c>
      <c r="G25" s="6">
        <v>44738</v>
      </c>
      <c r="H25" s="4">
        <v>1</v>
      </c>
      <c r="I25" s="4">
        <v>2</v>
      </c>
      <c r="J25" s="4">
        <v>2</v>
      </c>
      <c r="K25" s="4" t="s">
        <v>30</v>
      </c>
      <c r="L25" s="4">
        <v>82</v>
      </c>
      <c r="M25" s="4">
        <v>82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44736</v>
      </c>
      <c r="S25" s="6">
        <v>44741</v>
      </c>
      <c r="T25" s="4" t="s">
        <v>34</v>
      </c>
      <c r="U25" s="4">
        <v>82</v>
      </c>
      <c r="V25" s="4">
        <v>0</v>
      </c>
      <c r="W25" s="4">
        <v>0</v>
      </c>
      <c r="X25" s="4" t="s">
        <v>48</v>
      </c>
      <c r="Y25" s="4" t="s">
        <v>48</v>
      </c>
    </row>
    <row r="26" s="4" customFormat="1" spans="1:25">
      <c r="A26" s="4" t="s">
        <v>141</v>
      </c>
      <c r="B26" s="4" t="s">
        <v>26</v>
      </c>
      <c r="C26" s="4" t="s">
        <v>27</v>
      </c>
      <c r="D26" s="4" t="s">
        <v>142</v>
      </c>
      <c r="E26" s="4" t="s">
        <v>125</v>
      </c>
      <c r="F26" s="6">
        <v>44736</v>
      </c>
      <c r="G26" s="6">
        <v>44738</v>
      </c>
      <c r="H26" s="4">
        <v>1</v>
      </c>
      <c r="I26" s="4">
        <v>2</v>
      </c>
      <c r="J26" s="4">
        <v>2</v>
      </c>
      <c r="K26" s="4" t="s">
        <v>30</v>
      </c>
      <c r="L26" s="4">
        <v>510</v>
      </c>
      <c r="M26" s="4">
        <v>510</v>
      </c>
      <c r="N26" s="4" t="s">
        <v>143</v>
      </c>
      <c r="O26" s="4" t="s">
        <v>32</v>
      </c>
      <c r="P26" s="4" t="s">
        <v>33</v>
      </c>
      <c r="Q26" s="4">
        <v>0</v>
      </c>
      <c r="R26" s="7">
        <v>44736</v>
      </c>
      <c r="S26" s="6">
        <v>44741</v>
      </c>
      <c r="T26" s="4" t="s">
        <v>34</v>
      </c>
      <c r="U26" s="4">
        <v>510</v>
      </c>
      <c r="V26" s="4">
        <v>0</v>
      </c>
      <c r="W26" s="4">
        <v>0</v>
      </c>
      <c r="X26" s="4" t="s">
        <v>48</v>
      </c>
      <c r="Y26" s="4" t="s">
        <v>48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44736</v>
      </c>
      <c r="G27" s="6">
        <v>44738</v>
      </c>
      <c r="H27" s="4">
        <v>1</v>
      </c>
      <c r="I27" s="4">
        <v>2</v>
      </c>
      <c r="J27" s="4">
        <v>2</v>
      </c>
      <c r="K27" s="4" t="s">
        <v>30</v>
      </c>
      <c r="L27" s="4">
        <v>216</v>
      </c>
      <c r="M27" s="4">
        <v>216</v>
      </c>
      <c r="N27" s="4" t="s">
        <v>147</v>
      </c>
      <c r="O27" s="4" t="s">
        <v>32</v>
      </c>
      <c r="P27" s="4" t="s">
        <v>33</v>
      </c>
      <c r="Q27" s="4">
        <v>0</v>
      </c>
      <c r="R27" s="7">
        <v>44736</v>
      </c>
      <c r="S27" s="6">
        <v>44741</v>
      </c>
      <c r="T27" s="4" t="s">
        <v>34</v>
      </c>
      <c r="U27" s="4">
        <v>216</v>
      </c>
      <c r="V27" s="4">
        <v>0</v>
      </c>
      <c r="W27" s="4">
        <v>0</v>
      </c>
      <c r="X27" s="4" t="s">
        <v>48</v>
      </c>
      <c r="Y27" s="4" t="s">
        <v>48</v>
      </c>
    </row>
    <row r="28" s="4" customFormat="1" spans="1:25">
      <c r="A28" s="4" t="s">
        <v>144</v>
      </c>
      <c r="B28" s="4" t="s">
        <v>26</v>
      </c>
      <c r="C28" s="4" t="s">
        <v>37</v>
      </c>
      <c r="D28" s="4" t="s">
        <v>145</v>
      </c>
      <c r="E28" s="4" t="s">
        <v>146</v>
      </c>
      <c r="F28" s="6">
        <v>44736</v>
      </c>
      <c r="G28" s="6">
        <v>44738</v>
      </c>
      <c r="H28" s="4">
        <v>1</v>
      </c>
      <c r="I28" s="4">
        <v>2</v>
      </c>
      <c r="J28" s="4">
        <v>2</v>
      </c>
      <c r="K28" s="4" t="s">
        <v>30</v>
      </c>
      <c r="L28" s="4">
        <v>-216</v>
      </c>
      <c r="M28" s="4">
        <v>-216</v>
      </c>
      <c r="N28" s="4" t="s">
        <v>147</v>
      </c>
      <c r="O28" s="4" t="s">
        <v>32</v>
      </c>
      <c r="P28" s="4" t="s">
        <v>33</v>
      </c>
      <c r="Q28" s="4">
        <v>0</v>
      </c>
      <c r="R28" s="7">
        <v>44736</v>
      </c>
      <c r="S28" s="6">
        <v>44741</v>
      </c>
      <c r="T28" s="4" t="s">
        <v>34</v>
      </c>
      <c r="U28" s="4">
        <v>-216</v>
      </c>
      <c r="V28" s="4">
        <v>0</v>
      </c>
      <c r="W28" s="4">
        <v>0</v>
      </c>
      <c r="X28" s="4" t="s">
        <v>48</v>
      </c>
      <c r="Y28" s="4" t="s">
        <v>48</v>
      </c>
    </row>
    <row r="29" s="4" customFormat="1" spans="1:25">
      <c r="A29" s="4" t="s">
        <v>148</v>
      </c>
      <c r="B29" s="4" t="s">
        <v>26</v>
      </c>
      <c r="C29" s="4" t="s">
        <v>27</v>
      </c>
      <c r="D29" s="4" t="s">
        <v>149</v>
      </c>
      <c r="E29" s="4" t="s">
        <v>150</v>
      </c>
      <c r="F29" s="6">
        <v>44737</v>
      </c>
      <c r="G29" s="6">
        <v>44738</v>
      </c>
      <c r="H29" s="4">
        <v>1</v>
      </c>
      <c r="I29" s="4">
        <v>1</v>
      </c>
      <c r="J29" s="4">
        <v>1</v>
      </c>
      <c r="K29" s="4" t="s">
        <v>30</v>
      </c>
      <c r="L29" s="4">
        <v>37</v>
      </c>
      <c r="M29" s="4">
        <v>37</v>
      </c>
      <c r="N29" s="4" t="s">
        <v>151</v>
      </c>
      <c r="O29" s="4" t="s">
        <v>32</v>
      </c>
      <c r="P29" s="4" t="s">
        <v>33</v>
      </c>
      <c r="Q29" s="4">
        <v>0</v>
      </c>
      <c r="R29" s="7">
        <v>44736</v>
      </c>
      <c r="S29" s="6">
        <v>44741</v>
      </c>
      <c r="T29" s="4" t="s">
        <v>34</v>
      </c>
      <c r="U29" s="4">
        <v>37</v>
      </c>
      <c r="V29" s="4">
        <v>0</v>
      </c>
      <c r="W29" s="4">
        <v>0</v>
      </c>
      <c r="X29" s="4" t="s">
        <v>48</v>
      </c>
      <c r="Y29" s="4" t="s">
        <v>152</v>
      </c>
    </row>
    <row r="30" s="4" customFormat="1" spans="1:25">
      <c r="A30" s="4" t="s">
        <v>153</v>
      </c>
      <c r="B30" s="4" t="s">
        <v>26</v>
      </c>
      <c r="C30" s="4" t="s">
        <v>27</v>
      </c>
      <c r="D30" s="4" t="s">
        <v>154</v>
      </c>
      <c r="E30" s="4" t="s">
        <v>40</v>
      </c>
      <c r="F30" s="6">
        <v>44737</v>
      </c>
      <c r="G30" s="6">
        <v>44738</v>
      </c>
      <c r="H30" s="4">
        <v>1</v>
      </c>
      <c r="I30" s="4">
        <v>1</v>
      </c>
      <c r="J30" s="4">
        <v>1</v>
      </c>
      <c r="K30" s="4" t="s">
        <v>30</v>
      </c>
      <c r="L30" s="4">
        <v>104</v>
      </c>
      <c r="M30" s="4">
        <v>104</v>
      </c>
      <c r="N30" s="4" t="s">
        <v>155</v>
      </c>
      <c r="O30" s="4" t="s">
        <v>32</v>
      </c>
      <c r="P30" s="4" t="s">
        <v>33</v>
      </c>
      <c r="Q30" s="4">
        <v>0</v>
      </c>
      <c r="R30" s="7">
        <v>44737</v>
      </c>
      <c r="S30" s="6">
        <v>44741</v>
      </c>
      <c r="T30" s="4" t="s">
        <v>34</v>
      </c>
      <c r="U30" s="4">
        <v>104</v>
      </c>
      <c r="V30" s="4">
        <v>0</v>
      </c>
      <c r="W30" s="4">
        <v>0</v>
      </c>
      <c r="X30" s="4" t="s">
        <v>156</v>
      </c>
      <c r="Y30" s="4" t="s">
        <v>157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7"/>
  <sheetViews>
    <sheetView tabSelected="1" workbookViewId="0">
      <selection activeCell="A35" sqref="A35:A37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158</v>
      </c>
    </row>
    <row r="2" s="4" customFormat="1" hidden="1" spans="1:9">
      <c r="A2" s="5">
        <v>16377506296</v>
      </c>
      <c r="B2" s="6">
        <v>44736</v>
      </c>
      <c r="C2" s="6">
        <v>44738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9">
      <c r="A3" s="5">
        <v>17985979841</v>
      </c>
      <c r="B3" s="6">
        <v>44736</v>
      </c>
      <c r="C3" s="6">
        <v>44738</v>
      </c>
      <c r="D3" s="4">
        <v>337</v>
      </c>
      <c r="E3" s="4" t="str">
        <f>VLOOKUP(A3,HOP!A:L,12,0)</f>
        <v>337.00</v>
      </c>
      <c r="F3" s="4" t="str">
        <f>VLOOKUP(A3,HOP!A:C,3,0)</f>
        <v>2562733</v>
      </c>
      <c r="G3" s="4">
        <f t="shared" ref="G3:G28" si="0">D3-E3</f>
        <v>0</v>
      </c>
      <c r="H3" s="4" t="str">
        <f t="shared" ref="H3:H28" si="1">$H$1&amp;F3</f>
        <v>，2562733</v>
      </c>
      <c r="I3" s="4" t="str">
        <f>VLOOKUP(A3,HOP!A:U,21,0)</f>
        <v>直连</v>
      </c>
    </row>
    <row r="4" s="4" customFormat="1" spans="1:9">
      <c r="A4" s="5">
        <v>18049817658</v>
      </c>
      <c r="B4" s="6">
        <v>44736</v>
      </c>
      <c r="C4" s="6">
        <v>44738</v>
      </c>
      <c r="D4" s="4">
        <v>504</v>
      </c>
      <c r="E4" s="4" t="str">
        <f>VLOOKUP(A4,HOP!A:L,12,0)</f>
        <v>504.00</v>
      </c>
      <c r="F4" s="4" t="str">
        <f>VLOOKUP(A4,HOP!A:C,3,0)</f>
        <v>2576159</v>
      </c>
      <c r="G4" s="4">
        <f t="shared" si="0"/>
        <v>0</v>
      </c>
      <c r="H4" s="4" t="str">
        <f t="shared" si="1"/>
        <v>，2576159</v>
      </c>
      <c r="I4" s="4" t="str">
        <f>VLOOKUP(A4,HOP!A:U,21,0)</f>
        <v>直连</v>
      </c>
    </row>
    <row r="5" s="4" customFormat="1" spans="1:9">
      <c r="A5" s="5">
        <v>18098061783</v>
      </c>
      <c r="B5" s="6">
        <v>44737</v>
      </c>
      <c r="C5" s="6">
        <v>44738</v>
      </c>
      <c r="D5" s="4">
        <v>80</v>
      </c>
      <c r="E5" s="4" t="str">
        <f>VLOOKUP(A5,HOP!A:L,12,0)</f>
        <v>80.00</v>
      </c>
      <c r="F5" s="4" t="str">
        <f>VLOOKUP(A5,HOP!A:C,3,0)</f>
        <v>2587014</v>
      </c>
      <c r="G5" s="4">
        <f t="shared" si="0"/>
        <v>0</v>
      </c>
      <c r="H5" s="4" t="str">
        <f t="shared" si="1"/>
        <v>，2587014</v>
      </c>
      <c r="I5" s="4" t="str">
        <f>VLOOKUP(A5,HOP!A:U,21,0)</f>
        <v>直连</v>
      </c>
    </row>
    <row r="6" s="4" customFormat="1" spans="1:9">
      <c r="A6" s="5">
        <v>18098413277</v>
      </c>
      <c r="B6" s="6">
        <v>44737</v>
      </c>
      <c r="C6" s="6">
        <v>44738</v>
      </c>
      <c r="D6" s="4">
        <v>150</v>
      </c>
      <c r="E6" s="4" t="str">
        <f>VLOOKUP(A6,HOP!A:L,12,0)</f>
        <v>150.00</v>
      </c>
      <c r="F6" s="4" t="str">
        <f>VLOOKUP(A6,HOP!A:C,3,0)</f>
        <v>2587100</v>
      </c>
      <c r="G6" s="4">
        <f t="shared" si="0"/>
        <v>0</v>
      </c>
      <c r="H6" s="4" t="str">
        <f t="shared" si="1"/>
        <v>，2587100</v>
      </c>
      <c r="I6" s="4" t="str">
        <f>VLOOKUP(A6,HOP!A:U,21,0)</f>
        <v>直连</v>
      </c>
    </row>
    <row r="7" s="4" customFormat="1" spans="1:9">
      <c r="A7" s="5">
        <v>18102780277</v>
      </c>
      <c r="B7" s="6">
        <v>44737</v>
      </c>
      <c r="C7" s="6">
        <v>44738</v>
      </c>
      <c r="D7" s="4">
        <v>200</v>
      </c>
      <c r="E7" s="4" t="str">
        <f>VLOOKUP(A7,HOP!A:L,12,0)</f>
        <v>200.00</v>
      </c>
      <c r="F7" s="4" t="str">
        <f>VLOOKUP(A7,HOP!A:C,3,0)</f>
        <v>2587703</v>
      </c>
      <c r="G7" s="4">
        <f t="shared" si="0"/>
        <v>0</v>
      </c>
      <c r="H7" s="4" t="str">
        <f t="shared" si="1"/>
        <v>，2587703</v>
      </c>
      <c r="I7" s="4" t="str">
        <f>VLOOKUP(A7,HOP!A:U,21,0)</f>
        <v>直连</v>
      </c>
    </row>
    <row r="8" s="4" customFormat="1" spans="1:9">
      <c r="A8" s="5">
        <v>18107350631</v>
      </c>
      <c r="B8" s="6">
        <v>44736</v>
      </c>
      <c r="C8" s="6">
        <v>44738</v>
      </c>
      <c r="D8" s="4">
        <v>300</v>
      </c>
      <c r="E8" s="4" t="str">
        <f>VLOOKUP(A8,HOP!A:L,12,0)</f>
        <v>300.00</v>
      </c>
      <c r="F8" s="4" t="str">
        <f>VLOOKUP(A8,HOP!A:C,3,0)</f>
        <v>2588427</v>
      </c>
      <c r="G8" s="4">
        <f t="shared" si="0"/>
        <v>0</v>
      </c>
      <c r="H8" s="4" t="str">
        <f t="shared" si="1"/>
        <v>，2588427</v>
      </c>
      <c r="I8" s="4" t="str">
        <f>VLOOKUP(A8,HOP!A:U,21,0)</f>
        <v>直连</v>
      </c>
    </row>
    <row r="9" s="4" customFormat="1" spans="1:9">
      <c r="A9" s="5">
        <v>18108317026</v>
      </c>
      <c r="B9" s="6">
        <v>44736</v>
      </c>
      <c r="C9" s="6">
        <v>44738</v>
      </c>
      <c r="D9" s="4">
        <v>796</v>
      </c>
      <c r="E9" s="4" t="str">
        <f>VLOOKUP(A9,HOP!A:L,12,0)</f>
        <v>796.00</v>
      </c>
      <c r="F9" s="4" t="str">
        <f>VLOOKUP(A9,HOP!A:C,3,0)</f>
        <v>2588766</v>
      </c>
      <c r="G9" s="4">
        <f t="shared" si="0"/>
        <v>0</v>
      </c>
      <c r="H9" s="4" t="str">
        <f t="shared" si="1"/>
        <v>，2588766</v>
      </c>
      <c r="I9" s="4" t="str">
        <f>VLOOKUP(A9,HOP!A:U,21,0)</f>
        <v>直连</v>
      </c>
    </row>
    <row r="10" s="4" customFormat="1" spans="1:9">
      <c r="A10" s="5">
        <v>18114248039</v>
      </c>
      <c r="B10" s="6">
        <v>44737</v>
      </c>
      <c r="C10" s="6">
        <v>44738</v>
      </c>
      <c r="D10" s="4">
        <v>104</v>
      </c>
      <c r="E10" s="4" t="str">
        <f>VLOOKUP(A10,HOP!A:L,12,0)</f>
        <v>104.00</v>
      </c>
      <c r="F10" s="4" t="str">
        <f>VLOOKUP(A10,HOP!A:C,3,0)</f>
        <v>2589636</v>
      </c>
      <c r="G10" s="4">
        <f t="shared" si="0"/>
        <v>0</v>
      </c>
      <c r="H10" s="4" t="str">
        <f t="shared" si="1"/>
        <v>，2589636</v>
      </c>
      <c r="I10" s="4" t="str">
        <f>VLOOKUP(A10,HOP!A:U,21,0)</f>
        <v>直连</v>
      </c>
    </row>
    <row r="11" s="4" customFormat="1" spans="1:9">
      <c r="A11" s="5">
        <v>18121128969</v>
      </c>
      <c r="B11" s="6">
        <v>44736</v>
      </c>
      <c r="C11" s="6">
        <v>44738</v>
      </c>
      <c r="D11" s="4">
        <v>110</v>
      </c>
      <c r="E11" s="4" t="str">
        <f>VLOOKUP(A11,HOP!A:L,12,0)</f>
        <v>110.00</v>
      </c>
      <c r="F11" s="4" t="str">
        <f>VLOOKUP(A11,HOP!A:C,3,0)</f>
        <v>2590941</v>
      </c>
      <c r="G11" s="4">
        <f t="shared" si="0"/>
        <v>0</v>
      </c>
      <c r="H11" s="4" t="str">
        <f t="shared" si="1"/>
        <v>，2590941</v>
      </c>
      <c r="I11" s="4" t="str">
        <f>VLOOKUP(A11,HOP!A:U,21,0)</f>
        <v>直连</v>
      </c>
    </row>
    <row r="12" s="4" customFormat="1" spans="1:9">
      <c r="A12" s="5">
        <v>18124241917</v>
      </c>
      <c r="B12" s="6">
        <v>44737</v>
      </c>
      <c r="C12" s="6">
        <v>44738</v>
      </c>
      <c r="D12" s="4">
        <v>321</v>
      </c>
      <c r="E12" s="4" t="str">
        <f>VLOOKUP(A12,HOP!A:L,12,0)</f>
        <v>321.00</v>
      </c>
      <c r="F12" s="4" t="str">
        <f>VLOOKUP(A12,HOP!A:C,3,0)</f>
        <v>2591487</v>
      </c>
      <c r="G12" s="4">
        <f t="shared" si="0"/>
        <v>0</v>
      </c>
      <c r="H12" s="4" t="str">
        <f t="shared" si="1"/>
        <v>，2591487</v>
      </c>
      <c r="I12" s="4" t="str">
        <f>VLOOKUP(A12,HOP!A:U,21,0)</f>
        <v>直连</v>
      </c>
    </row>
    <row r="13" s="4" customFormat="1" spans="1:9">
      <c r="A13" s="5">
        <v>18124480322</v>
      </c>
      <c r="B13" s="6">
        <v>44736</v>
      </c>
      <c r="C13" s="6">
        <v>44738</v>
      </c>
      <c r="D13" s="4">
        <v>458</v>
      </c>
      <c r="E13" s="4" t="str">
        <f>VLOOKUP(A13,HOP!A:L,12,0)</f>
        <v>458.00</v>
      </c>
      <c r="F13" s="4" t="str">
        <f>VLOOKUP(A13,HOP!A:C,3,0)</f>
        <v>2591551</v>
      </c>
      <c r="G13" s="4">
        <f t="shared" si="0"/>
        <v>0</v>
      </c>
      <c r="H13" s="4" t="str">
        <f t="shared" si="1"/>
        <v>，2591551</v>
      </c>
      <c r="I13" s="4" t="str">
        <f>VLOOKUP(A13,HOP!A:U,21,0)</f>
        <v>直连</v>
      </c>
    </row>
    <row r="14" s="4" customFormat="1" spans="1:9">
      <c r="A14" s="5">
        <v>18125655433</v>
      </c>
      <c r="B14" s="6">
        <v>44737</v>
      </c>
      <c r="C14" s="6">
        <v>44738</v>
      </c>
      <c r="D14" s="4">
        <v>79</v>
      </c>
      <c r="E14" s="4" t="str">
        <f>VLOOKUP(A14,HOP!A:L,12,0)</f>
        <v>79.00</v>
      </c>
      <c r="F14" s="4" t="str">
        <f>VLOOKUP(A14,HOP!A:C,3,0)</f>
        <v>2591887</v>
      </c>
      <c r="G14" s="4">
        <f t="shared" si="0"/>
        <v>0</v>
      </c>
      <c r="H14" s="4" t="str">
        <f t="shared" si="1"/>
        <v>，2591887</v>
      </c>
      <c r="I14" s="4" t="str">
        <f>VLOOKUP(A14,HOP!A:U,21,0)</f>
        <v>直连</v>
      </c>
    </row>
    <row r="15" s="4" customFormat="1" spans="1:9">
      <c r="A15" s="5">
        <v>18131922099</v>
      </c>
      <c r="B15" s="6">
        <v>44736</v>
      </c>
      <c r="C15" s="6">
        <v>44738</v>
      </c>
      <c r="D15" s="4">
        <v>198</v>
      </c>
      <c r="E15" s="4" t="str">
        <f>VLOOKUP(A15,HOP!A:L,12,0)</f>
        <v>198.00</v>
      </c>
      <c r="F15" s="4" t="str">
        <f>VLOOKUP(A15,HOP!A:C,3,0)</f>
        <v>2593030</v>
      </c>
      <c r="G15" s="4">
        <f t="shared" si="0"/>
        <v>0</v>
      </c>
      <c r="H15" s="4" t="str">
        <f t="shared" si="1"/>
        <v>，2593030</v>
      </c>
      <c r="I15" s="4" t="str">
        <f>VLOOKUP(A15,HOP!A:U,21,0)</f>
        <v>直连</v>
      </c>
    </row>
    <row r="16" s="4" customFormat="1" spans="1:9">
      <c r="A16" s="5">
        <v>18136621080</v>
      </c>
      <c r="B16" s="6">
        <v>44736</v>
      </c>
      <c r="C16" s="6">
        <v>44738</v>
      </c>
      <c r="D16" s="4">
        <v>652</v>
      </c>
      <c r="E16" s="4" t="str">
        <f>VLOOKUP(A16,HOP!A:L,12,0)</f>
        <v>652.00</v>
      </c>
      <c r="F16" s="4" t="str">
        <f>VLOOKUP(A16,HOP!A:C,3,0)</f>
        <v>2593650</v>
      </c>
      <c r="G16" s="4">
        <f t="shared" si="0"/>
        <v>0</v>
      </c>
      <c r="H16" s="4" t="str">
        <f t="shared" si="1"/>
        <v>，2593650</v>
      </c>
      <c r="I16" s="4" t="str">
        <f>VLOOKUP(A16,HOP!A:U,21,0)</f>
        <v>直连</v>
      </c>
    </row>
    <row r="17" s="4" customFormat="1" spans="1:9">
      <c r="A17" s="5">
        <v>18140328166</v>
      </c>
      <c r="B17" s="6">
        <v>44737</v>
      </c>
      <c r="C17" s="6">
        <v>44738</v>
      </c>
      <c r="D17" s="4">
        <v>136</v>
      </c>
      <c r="E17" s="4" t="str">
        <f>VLOOKUP(A17,HOP!A:L,12,0)</f>
        <v>136.00</v>
      </c>
      <c r="F17" s="4" t="str">
        <f>VLOOKUP(A17,HOP!A:C,3,0)</f>
        <v>2594092</v>
      </c>
      <c r="G17" s="4">
        <f t="shared" si="0"/>
        <v>0</v>
      </c>
      <c r="H17" s="4" t="str">
        <f t="shared" si="1"/>
        <v>，2594092</v>
      </c>
      <c r="I17" s="4" t="str">
        <f>VLOOKUP(A17,HOP!A:U,21,0)</f>
        <v>直连</v>
      </c>
    </row>
    <row r="18" s="4" customFormat="1" spans="1:9">
      <c r="A18" s="5">
        <v>18159768760</v>
      </c>
      <c r="B18" s="6">
        <v>44736</v>
      </c>
      <c r="C18" s="6">
        <v>44738</v>
      </c>
      <c r="D18" s="4">
        <v>116</v>
      </c>
      <c r="E18" s="4" t="str">
        <f>VLOOKUP(A18,HOP!A:L,12,0)</f>
        <v>116.00</v>
      </c>
      <c r="F18" s="4" t="str">
        <f>VLOOKUP(A18,HOP!A:C,3,0)</f>
        <v>2597197</v>
      </c>
      <c r="G18" s="4">
        <f t="shared" si="0"/>
        <v>0</v>
      </c>
      <c r="H18" s="4" t="str">
        <f t="shared" si="1"/>
        <v>，2597197</v>
      </c>
      <c r="I18" s="4" t="str">
        <f>VLOOKUP(A18,HOP!A:U,21,0)</f>
        <v>直连</v>
      </c>
    </row>
    <row r="19" s="4" customFormat="1" spans="1:9">
      <c r="A19" s="5">
        <v>18162194688</v>
      </c>
      <c r="B19" s="6">
        <v>44737</v>
      </c>
      <c r="C19" s="6">
        <v>44738</v>
      </c>
      <c r="D19" s="4">
        <v>51</v>
      </c>
      <c r="E19" s="4" t="str">
        <f>VLOOKUP(A19,HOP!A:L,12,0)</f>
        <v>51.00</v>
      </c>
      <c r="F19" s="4" t="str">
        <f>VLOOKUP(A19,HOP!A:C,3,0)</f>
        <v>2597347</v>
      </c>
      <c r="G19" s="4">
        <f t="shared" si="0"/>
        <v>0</v>
      </c>
      <c r="H19" s="4" t="str">
        <f t="shared" si="1"/>
        <v>，2597347</v>
      </c>
      <c r="I19" s="4" t="str">
        <f>VLOOKUP(A19,HOP!A:U,21,0)</f>
        <v>直连</v>
      </c>
    </row>
    <row r="20" s="4" customFormat="1" spans="1:9">
      <c r="A20" s="5">
        <v>18181917389</v>
      </c>
      <c r="B20" s="6">
        <v>44735</v>
      </c>
      <c r="C20" s="6">
        <v>44738</v>
      </c>
      <c r="D20" s="4">
        <v>527</v>
      </c>
      <c r="E20" s="4" t="str">
        <f>VLOOKUP(A20,HOP!A:L,12,0)</f>
        <v>527.00</v>
      </c>
      <c r="F20" s="4" t="str">
        <f>VLOOKUP(A20,HOP!A:C,3,0)</f>
        <v>2599709</v>
      </c>
      <c r="G20" s="4">
        <f t="shared" si="0"/>
        <v>0</v>
      </c>
      <c r="H20" s="4" t="str">
        <f t="shared" si="1"/>
        <v>，2599709</v>
      </c>
      <c r="I20" s="4" t="str">
        <f>VLOOKUP(A20,HOP!A:U,21,0)</f>
        <v>直连</v>
      </c>
    </row>
    <row r="21" s="4" customFormat="1" spans="1:9">
      <c r="A21" s="5">
        <v>18182544534</v>
      </c>
      <c r="B21" s="6">
        <v>44736</v>
      </c>
      <c r="C21" s="6">
        <v>44738</v>
      </c>
      <c r="D21" s="4">
        <v>312</v>
      </c>
      <c r="E21" s="4" t="str">
        <f>VLOOKUP(A21,HOP!A:L,12,0)</f>
        <v>312.00</v>
      </c>
      <c r="F21" s="4" t="str">
        <f>VLOOKUP(A21,HOP!A:C,3,0)</f>
        <v>2599834</v>
      </c>
      <c r="G21" s="4">
        <f t="shared" si="0"/>
        <v>0</v>
      </c>
      <c r="H21" s="4" t="str">
        <f t="shared" si="1"/>
        <v>，2599834</v>
      </c>
      <c r="I21" s="4" t="str">
        <f>VLOOKUP(A21,HOP!A:U,21,0)</f>
        <v>直连</v>
      </c>
    </row>
    <row r="22" s="4" customFormat="1" spans="1:9">
      <c r="A22" s="5">
        <v>18186812507</v>
      </c>
      <c r="B22" s="6">
        <v>44737</v>
      </c>
      <c r="C22" s="6">
        <v>44738</v>
      </c>
      <c r="D22" s="4">
        <v>587</v>
      </c>
      <c r="E22" s="4" t="str">
        <f>VLOOKUP(A22,HOP!A:L,12,0)</f>
        <v>587.00</v>
      </c>
      <c r="F22" s="4" t="str">
        <f>VLOOKUP(A22,HOP!A:C,3,0)</f>
        <v>2600506</v>
      </c>
      <c r="G22" s="4">
        <f t="shared" si="0"/>
        <v>0</v>
      </c>
      <c r="H22" s="4" t="str">
        <f t="shared" si="1"/>
        <v>，2600506</v>
      </c>
      <c r="I22" s="4" t="str">
        <f>VLOOKUP(A22,HOP!A:U,21,0)</f>
        <v>直连</v>
      </c>
    </row>
    <row r="23" s="4" customFormat="1" spans="1:9">
      <c r="A23" s="5">
        <v>18188184778</v>
      </c>
      <c r="B23" s="6">
        <v>44737</v>
      </c>
      <c r="C23" s="6">
        <v>44738</v>
      </c>
      <c r="D23" s="4">
        <v>154</v>
      </c>
      <c r="E23" s="4" t="str">
        <f>VLOOKUP(A23,HOP!A:L,12,0)</f>
        <v>154.00</v>
      </c>
      <c r="F23" s="4" t="str">
        <f>VLOOKUP(A23,HOP!A:C,3,0)</f>
        <v>2600727</v>
      </c>
      <c r="G23" s="4">
        <f t="shared" si="0"/>
        <v>0</v>
      </c>
      <c r="H23" s="4" t="str">
        <f t="shared" si="1"/>
        <v>，2600727</v>
      </c>
      <c r="I23" s="4" t="str">
        <f>VLOOKUP(A23,HOP!A:U,21,0)</f>
        <v>直连</v>
      </c>
    </row>
    <row r="24" s="4" customFormat="1" spans="1:9">
      <c r="A24" s="5">
        <v>18192846791</v>
      </c>
      <c r="B24" s="6">
        <v>44736</v>
      </c>
      <c r="C24" s="6">
        <v>44738</v>
      </c>
      <c r="D24" s="4">
        <v>82</v>
      </c>
      <c r="E24" s="4" t="str">
        <f>VLOOKUP(A24,HOP!A:L,12,0)</f>
        <v>82.00</v>
      </c>
      <c r="F24" s="4" t="str">
        <f>VLOOKUP(A24,HOP!A:C,3,0)</f>
        <v>2601245</v>
      </c>
      <c r="G24" s="4">
        <f t="shared" si="0"/>
        <v>0</v>
      </c>
      <c r="H24" s="4" t="str">
        <f t="shared" si="1"/>
        <v>，2601245</v>
      </c>
      <c r="I24" s="4" t="str">
        <f>VLOOKUP(A24,HOP!A:U,21,0)</f>
        <v>直连</v>
      </c>
    </row>
    <row r="25" s="4" customFormat="1" spans="1:9">
      <c r="A25" s="5">
        <v>18193588405</v>
      </c>
      <c r="B25" s="6">
        <v>44736</v>
      </c>
      <c r="C25" s="6">
        <v>44738</v>
      </c>
      <c r="D25" s="4">
        <v>510</v>
      </c>
      <c r="E25" s="4" t="str">
        <f>VLOOKUP(A25,HOP!A:L,12,0)</f>
        <v>510.00</v>
      </c>
      <c r="F25" s="4" t="str">
        <f>VLOOKUP(A25,HOP!A:C,3,0)</f>
        <v>2601416</v>
      </c>
      <c r="G25" s="4">
        <f t="shared" si="0"/>
        <v>0</v>
      </c>
      <c r="H25" s="4" t="str">
        <f t="shared" si="1"/>
        <v>，2601416</v>
      </c>
      <c r="I25" s="4" t="str">
        <f>VLOOKUP(A25,HOP!A:U,21,0)</f>
        <v>直连</v>
      </c>
    </row>
    <row r="26" s="4" customFormat="1" hidden="1" spans="1:9">
      <c r="A26" s="5">
        <v>18193635343</v>
      </c>
      <c r="B26" s="6">
        <v>44736</v>
      </c>
      <c r="C26" s="6">
        <v>44738</v>
      </c>
      <c r="D26" s="4">
        <v>0</v>
      </c>
      <c r="E26" s="4" t="str">
        <f>VLOOKUP(A26,HOP!A:L,12,0)</f>
        <v>216.00</v>
      </c>
      <c r="F26" s="4" t="str">
        <f>VLOOKUP(A26,HOP!A:C,3,0)</f>
        <v>2601446</v>
      </c>
      <c r="G26" s="4">
        <f t="shared" si="0"/>
        <v>-216</v>
      </c>
      <c r="H26" s="4" t="str">
        <f t="shared" si="1"/>
        <v>，2601446</v>
      </c>
      <c r="I26" s="4" t="str">
        <f>VLOOKUP(A26,HOP!A:U,21,0)</f>
        <v>直连</v>
      </c>
    </row>
    <row r="27" s="4" customFormat="1" spans="1:9">
      <c r="A27" s="5">
        <v>18197616912</v>
      </c>
      <c r="B27" s="6">
        <v>44737</v>
      </c>
      <c r="C27" s="6">
        <v>44738</v>
      </c>
      <c r="D27" s="4">
        <v>37</v>
      </c>
      <c r="E27" s="4" t="str">
        <f>VLOOKUP(A27,HOP!A:L,12,0)</f>
        <v>37.00</v>
      </c>
      <c r="F27" s="4" t="str">
        <f>VLOOKUP(A27,HOP!A:C,3,0)</f>
        <v>2601788</v>
      </c>
      <c r="G27" s="4">
        <f t="shared" si="0"/>
        <v>0</v>
      </c>
      <c r="H27" s="4" t="str">
        <f t="shared" si="1"/>
        <v>，2601788</v>
      </c>
      <c r="I27" s="4" t="str">
        <f>VLOOKUP(A27,HOP!A:U,21,0)</f>
        <v>直连</v>
      </c>
    </row>
    <row r="28" s="4" customFormat="1" spans="1:9">
      <c r="A28" s="5">
        <v>18205048310</v>
      </c>
      <c r="B28" s="6">
        <v>44737</v>
      </c>
      <c r="C28" s="6">
        <v>44738</v>
      </c>
      <c r="D28" s="4">
        <v>104</v>
      </c>
      <c r="E28" s="4" t="str">
        <f>VLOOKUP(A28,HOP!A:L,12,0)</f>
        <v>104.00</v>
      </c>
      <c r="F28" s="4" t="str">
        <f>VLOOKUP(A28,HOP!A:C,3,0)</f>
        <v>2602919</v>
      </c>
      <c r="G28" s="4">
        <f t="shared" si="0"/>
        <v>0</v>
      </c>
      <c r="H28" s="4" t="str">
        <f t="shared" si="1"/>
        <v>，2602919</v>
      </c>
      <c r="I28" s="4" t="str">
        <f>VLOOKUP(A28,HOP!A:U,21,0)</f>
        <v>直连</v>
      </c>
    </row>
    <row r="30" spans="4:4">
      <c r="D30" s="4">
        <f>SUM(D2:D29)</f>
        <v>6905</v>
      </c>
    </row>
    <row r="35" spans="1:1">
      <c r="A35" s="4" t="s">
        <v>159</v>
      </c>
    </row>
    <row r="36" spans="1:1">
      <c r="A36" s="4" t="s">
        <v>160</v>
      </c>
    </row>
    <row r="37" spans="1:1">
      <c r="A37" s="4" t="s">
        <v>161</v>
      </c>
    </row>
  </sheetData>
  <autoFilter ref="A1:X28">
    <filterColumn colId="3">
      <filters>
        <filter val="110"/>
        <filter val="150"/>
        <filter val="510"/>
        <filter val="51"/>
        <filter val="312"/>
        <filter val="652"/>
        <filter val="154"/>
        <filter val="116"/>
        <filter val="796"/>
        <filter val="198"/>
        <filter val="458"/>
        <filter val="321"/>
        <filter val="527"/>
        <filter val="136"/>
        <filter val="37"/>
        <filter val="337"/>
        <filter val="79"/>
        <filter val="80"/>
        <filter val="200"/>
        <filter val="300"/>
        <filter val="82"/>
        <filter val="104"/>
        <filter val="504"/>
        <filter val="58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162</v>
      </c>
      <c r="B1" s="2" t="s">
        <v>163</v>
      </c>
      <c r="C1" s="2" t="s">
        <v>164</v>
      </c>
      <c r="D1" s="2" t="s">
        <v>165</v>
      </c>
      <c r="E1" s="2" t="s">
        <v>13</v>
      </c>
      <c r="F1" s="2" t="s">
        <v>5</v>
      </c>
      <c r="G1" s="2" t="s">
        <v>6</v>
      </c>
      <c r="H1" s="2" t="s">
        <v>166</v>
      </c>
      <c r="I1" s="2" t="s">
        <v>167</v>
      </c>
      <c r="J1" s="2" t="s">
        <v>168</v>
      </c>
      <c r="K1" s="2" t="s">
        <v>169</v>
      </c>
      <c r="L1" s="2" t="s">
        <v>170</v>
      </c>
      <c r="M1" s="2" t="s">
        <v>171</v>
      </c>
      <c r="N1" s="2" t="s">
        <v>172</v>
      </c>
      <c r="O1" s="2" t="s">
        <v>173</v>
      </c>
      <c r="P1" s="2" t="s">
        <v>174</v>
      </c>
      <c r="Q1" s="2" t="s">
        <v>175</v>
      </c>
      <c r="R1" s="2" t="s">
        <v>176</v>
      </c>
      <c r="S1" s="2" t="s">
        <v>177</v>
      </c>
      <c r="T1" s="2" t="s">
        <v>178</v>
      </c>
      <c r="U1" s="2" t="s">
        <v>179</v>
      </c>
    </row>
    <row r="2" s="1" customFormat="1" spans="1:21">
      <c r="A2" s="3">
        <v>18205048310</v>
      </c>
      <c r="B2" s="1" t="s">
        <v>180</v>
      </c>
      <c r="C2" s="1" t="s">
        <v>181</v>
      </c>
      <c r="D2" s="1" t="s">
        <v>182</v>
      </c>
      <c r="E2" s="1" t="s">
        <v>183</v>
      </c>
      <c r="F2" s="1" t="s">
        <v>180</v>
      </c>
      <c r="G2" s="1" t="s">
        <v>184</v>
      </c>
      <c r="H2" s="1" t="s">
        <v>185</v>
      </c>
      <c r="I2" s="1" t="s">
        <v>186</v>
      </c>
      <c r="J2" s="1" t="s">
        <v>30</v>
      </c>
      <c r="K2" s="1" t="s">
        <v>187</v>
      </c>
      <c r="L2" s="1" t="s">
        <v>187</v>
      </c>
      <c r="M2" s="1" t="s">
        <v>188</v>
      </c>
      <c r="N2" s="1" t="s">
        <v>188</v>
      </c>
      <c r="O2" s="1" t="s">
        <v>189</v>
      </c>
      <c r="P2" s="1" t="s">
        <v>190</v>
      </c>
      <c r="Q2" s="1" t="s">
        <v>191</v>
      </c>
      <c r="R2" s="1" t="s">
        <v>192</v>
      </c>
      <c r="S2" s="1" t="s">
        <v>193</v>
      </c>
      <c r="T2" s="1" t="s">
        <v>194</v>
      </c>
      <c r="U2" s="1" t="s">
        <v>195</v>
      </c>
    </row>
    <row r="3" s="1" customFormat="1" spans="1:21">
      <c r="A3" s="3">
        <v>18197616912</v>
      </c>
      <c r="B3" s="1" t="s">
        <v>196</v>
      </c>
      <c r="C3" s="1" t="s">
        <v>197</v>
      </c>
      <c r="D3" s="1" t="s">
        <v>198</v>
      </c>
      <c r="E3" s="1" t="s">
        <v>199</v>
      </c>
      <c r="F3" s="1" t="s">
        <v>180</v>
      </c>
      <c r="G3" s="1" t="s">
        <v>184</v>
      </c>
      <c r="H3" s="1" t="s">
        <v>185</v>
      </c>
      <c r="I3" s="1" t="s">
        <v>200</v>
      </c>
      <c r="J3" s="1" t="s">
        <v>30</v>
      </c>
      <c r="K3" s="1" t="s">
        <v>201</v>
      </c>
      <c r="L3" s="1" t="s">
        <v>201</v>
      </c>
      <c r="M3" s="1" t="s">
        <v>188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202</v>
      </c>
      <c r="S3" s="1" t="s">
        <v>193</v>
      </c>
      <c r="T3" s="1" t="s">
        <v>194</v>
      </c>
      <c r="U3" s="1" t="s">
        <v>195</v>
      </c>
    </row>
    <row r="4" s="1" customFormat="1" spans="1:21">
      <c r="A4" s="3">
        <v>18193635343</v>
      </c>
      <c r="B4" s="1" t="s">
        <v>196</v>
      </c>
      <c r="C4" s="1" t="s">
        <v>203</v>
      </c>
      <c r="D4" s="1" t="s">
        <v>204</v>
      </c>
      <c r="E4" s="1" t="s">
        <v>205</v>
      </c>
      <c r="F4" s="1" t="s">
        <v>196</v>
      </c>
      <c r="G4" s="1" t="s">
        <v>184</v>
      </c>
      <c r="H4" s="1" t="s">
        <v>185</v>
      </c>
      <c r="I4" s="1" t="s">
        <v>206</v>
      </c>
      <c r="J4" s="1" t="s">
        <v>30</v>
      </c>
      <c r="K4" s="1" t="s">
        <v>207</v>
      </c>
      <c r="L4" s="1" t="s">
        <v>207</v>
      </c>
      <c r="M4" s="1" t="s">
        <v>188</v>
      </c>
      <c r="N4" s="1" t="s">
        <v>188</v>
      </c>
      <c r="O4" s="1" t="s">
        <v>189</v>
      </c>
      <c r="P4" s="1" t="s">
        <v>190</v>
      </c>
      <c r="Q4" s="1" t="s">
        <v>191</v>
      </c>
      <c r="R4" s="1" t="s">
        <v>208</v>
      </c>
      <c r="S4" s="1" t="s">
        <v>193</v>
      </c>
      <c r="T4" s="1" t="s">
        <v>194</v>
      </c>
      <c r="U4" s="1" t="s">
        <v>195</v>
      </c>
    </row>
    <row r="5" s="1" customFormat="1" spans="1:21">
      <c r="A5" s="3">
        <v>18193588405</v>
      </c>
      <c r="B5" s="1" t="s">
        <v>196</v>
      </c>
      <c r="C5" s="1" t="s">
        <v>209</v>
      </c>
      <c r="D5" s="1" t="s">
        <v>210</v>
      </c>
      <c r="E5" s="1" t="s">
        <v>211</v>
      </c>
      <c r="F5" s="1" t="s">
        <v>196</v>
      </c>
      <c r="G5" s="1" t="s">
        <v>184</v>
      </c>
      <c r="H5" s="1" t="s">
        <v>185</v>
      </c>
      <c r="I5" s="1" t="s">
        <v>212</v>
      </c>
      <c r="J5" s="1" t="s">
        <v>30</v>
      </c>
      <c r="K5" s="1" t="s">
        <v>213</v>
      </c>
      <c r="L5" s="1" t="s">
        <v>213</v>
      </c>
      <c r="M5" s="1" t="s">
        <v>188</v>
      </c>
      <c r="N5" s="1" t="s">
        <v>188</v>
      </c>
      <c r="O5" s="1" t="s">
        <v>189</v>
      </c>
      <c r="P5" s="1" t="s">
        <v>190</v>
      </c>
      <c r="Q5" s="1" t="s">
        <v>191</v>
      </c>
      <c r="R5" s="1" t="s">
        <v>214</v>
      </c>
      <c r="S5" s="1" t="s">
        <v>193</v>
      </c>
      <c r="T5" s="1" t="s">
        <v>194</v>
      </c>
      <c r="U5" s="1" t="s">
        <v>195</v>
      </c>
    </row>
    <row r="6" s="1" customFormat="1" spans="1:21">
      <c r="A6" s="3">
        <v>18192846791</v>
      </c>
      <c r="B6" s="1" t="s">
        <v>196</v>
      </c>
      <c r="C6" s="1" t="s">
        <v>215</v>
      </c>
      <c r="D6" s="1" t="s">
        <v>216</v>
      </c>
      <c r="E6" s="1" t="s">
        <v>217</v>
      </c>
      <c r="F6" s="1" t="s">
        <v>196</v>
      </c>
      <c r="G6" s="1" t="s">
        <v>184</v>
      </c>
      <c r="H6" s="1" t="s">
        <v>185</v>
      </c>
      <c r="I6" s="1" t="s">
        <v>218</v>
      </c>
      <c r="J6" s="1" t="s">
        <v>30</v>
      </c>
      <c r="K6" s="1" t="s">
        <v>219</v>
      </c>
      <c r="L6" s="1" t="s">
        <v>219</v>
      </c>
      <c r="M6" s="1" t="s">
        <v>188</v>
      </c>
      <c r="N6" s="1" t="s">
        <v>188</v>
      </c>
      <c r="O6" s="1" t="s">
        <v>189</v>
      </c>
      <c r="P6" s="1" t="s">
        <v>190</v>
      </c>
      <c r="Q6" s="1" t="s">
        <v>191</v>
      </c>
      <c r="R6" s="1" t="s">
        <v>220</v>
      </c>
      <c r="S6" s="1" t="s">
        <v>193</v>
      </c>
      <c r="T6" s="1" t="s">
        <v>194</v>
      </c>
      <c r="U6" s="1" t="s">
        <v>195</v>
      </c>
    </row>
    <row r="7" s="1" customFormat="1" spans="1:21">
      <c r="A7" s="3">
        <v>18188184778</v>
      </c>
      <c r="B7" s="1" t="s">
        <v>221</v>
      </c>
      <c r="C7" s="1" t="s">
        <v>222</v>
      </c>
      <c r="D7" s="1" t="s">
        <v>223</v>
      </c>
      <c r="E7" s="1" t="s">
        <v>224</v>
      </c>
      <c r="F7" s="1" t="s">
        <v>180</v>
      </c>
      <c r="G7" s="1" t="s">
        <v>184</v>
      </c>
      <c r="H7" s="1" t="s">
        <v>185</v>
      </c>
      <c r="I7" s="1" t="s">
        <v>225</v>
      </c>
      <c r="J7" s="1" t="s">
        <v>30</v>
      </c>
      <c r="K7" s="1" t="s">
        <v>226</v>
      </c>
      <c r="L7" s="1" t="s">
        <v>226</v>
      </c>
      <c r="M7" s="1" t="s">
        <v>188</v>
      </c>
      <c r="N7" s="1" t="s">
        <v>188</v>
      </c>
      <c r="O7" s="1" t="s">
        <v>189</v>
      </c>
      <c r="P7" s="1" t="s">
        <v>190</v>
      </c>
      <c r="Q7" s="1" t="s">
        <v>191</v>
      </c>
      <c r="R7" s="1" t="s">
        <v>227</v>
      </c>
      <c r="S7" s="1" t="s">
        <v>193</v>
      </c>
      <c r="T7" s="1" t="s">
        <v>194</v>
      </c>
      <c r="U7" s="1" t="s">
        <v>195</v>
      </c>
    </row>
    <row r="8" s="1" customFormat="1" spans="1:21">
      <c r="A8" s="3">
        <v>18186812507</v>
      </c>
      <c r="B8" s="1" t="s">
        <v>221</v>
      </c>
      <c r="C8" s="1" t="s">
        <v>228</v>
      </c>
      <c r="D8" s="1" t="s">
        <v>229</v>
      </c>
      <c r="E8" s="1" t="s">
        <v>230</v>
      </c>
      <c r="F8" s="1" t="s">
        <v>180</v>
      </c>
      <c r="G8" s="1" t="s">
        <v>184</v>
      </c>
      <c r="H8" s="1" t="s">
        <v>185</v>
      </c>
      <c r="I8" s="1" t="s">
        <v>231</v>
      </c>
      <c r="J8" s="1" t="s">
        <v>30</v>
      </c>
      <c r="K8" s="1" t="s">
        <v>232</v>
      </c>
      <c r="L8" s="1" t="s">
        <v>232</v>
      </c>
      <c r="M8" s="1" t="s">
        <v>188</v>
      </c>
      <c r="N8" s="1" t="s">
        <v>188</v>
      </c>
      <c r="O8" s="1" t="s">
        <v>189</v>
      </c>
      <c r="P8" s="1" t="s">
        <v>190</v>
      </c>
      <c r="Q8" s="1" t="s">
        <v>191</v>
      </c>
      <c r="R8" s="1" t="s">
        <v>233</v>
      </c>
      <c r="S8" s="1" t="s">
        <v>193</v>
      </c>
      <c r="T8" s="1" t="s">
        <v>194</v>
      </c>
      <c r="U8" s="1" t="s">
        <v>195</v>
      </c>
    </row>
    <row r="9" s="1" customFormat="1" spans="1:21">
      <c r="A9" s="3">
        <v>18182544534</v>
      </c>
      <c r="B9" s="1" t="s">
        <v>234</v>
      </c>
      <c r="C9" s="1" t="s">
        <v>235</v>
      </c>
      <c r="D9" s="1" t="s">
        <v>236</v>
      </c>
      <c r="E9" s="1" t="s">
        <v>237</v>
      </c>
      <c r="F9" s="1" t="s">
        <v>196</v>
      </c>
      <c r="G9" s="1" t="s">
        <v>184</v>
      </c>
      <c r="H9" s="1" t="s">
        <v>185</v>
      </c>
      <c r="I9" s="1" t="s">
        <v>238</v>
      </c>
      <c r="J9" s="1" t="s">
        <v>30</v>
      </c>
      <c r="K9" s="1" t="s">
        <v>239</v>
      </c>
      <c r="L9" s="1" t="s">
        <v>239</v>
      </c>
      <c r="M9" s="1" t="s">
        <v>188</v>
      </c>
      <c r="N9" s="1" t="s">
        <v>188</v>
      </c>
      <c r="O9" s="1" t="s">
        <v>189</v>
      </c>
      <c r="P9" s="1" t="s">
        <v>190</v>
      </c>
      <c r="Q9" s="1" t="s">
        <v>191</v>
      </c>
      <c r="R9" s="1" t="s">
        <v>240</v>
      </c>
      <c r="S9" s="1" t="s">
        <v>193</v>
      </c>
      <c r="T9" s="1" t="s">
        <v>194</v>
      </c>
      <c r="U9" s="1" t="s">
        <v>195</v>
      </c>
    </row>
    <row r="10" s="1" customFormat="1" spans="1:21">
      <c r="A10" s="3">
        <v>18181917389</v>
      </c>
      <c r="B10" s="1" t="s">
        <v>234</v>
      </c>
      <c r="C10" s="1" t="s">
        <v>241</v>
      </c>
      <c r="D10" s="1" t="s">
        <v>242</v>
      </c>
      <c r="E10" s="1" t="s">
        <v>243</v>
      </c>
      <c r="F10" s="1" t="s">
        <v>221</v>
      </c>
      <c r="G10" s="1" t="s">
        <v>184</v>
      </c>
      <c r="H10" s="1" t="s">
        <v>185</v>
      </c>
      <c r="I10" s="1" t="s">
        <v>244</v>
      </c>
      <c r="J10" s="1" t="s">
        <v>30</v>
      </c>
      <c r="K10" s="1" t="s">
        <v>245</v>
      </c>
      <c r="L10" s="1" t="s">
        <v>245</v>
      </c>
      <c r="M10" s="1" t="s">
        <v>188</v>
      </c>
      <c r="N10" s="1" t="s">
        <v>188</v>
      </c>
      <c r="O10" s="1" t="s">
        <v>189</v>
      </c>
      <c r="P10" s="1" t="s">
        <v>190</v>
      </c>
      <c r="Q10" s="1" t="s">
        <v>191</v>
      </c>
      <c r="R10" s="1" t="s">
        <v>246</v>
      </c>
      <c r="S10" s="1" t="s">
        <v>193</v>
      </c>
      <c r="T10" s="1" t="s">
        <v>194</v>
      </c>
      <c r="U10" s="1" t="s">
        <v>195</v>
      </c>
    </row>
    <row r="11" s="1" customFormat="1" spans="1:21">
      <c r="A11" s="3">
        <v>18162194688</v>
      </c>
      <c r="B11" s="1" t="s">
        <v>247</v>
      </c>
      <c r="C11" s="1" t="s">
        <v>248</v>
      </c>
      <c r="D11" s="1" t="s">
        <v>249</v>
      </c>
      <c r="E11" s="1" t="s">
        <v>250</v>
      </c>
      <c r="F11" s="1" t="s">
        <v>180</v>
      </c>
      <c r="G11" s="1" t="s">
        <v>184</v>
      </c>
      <c r="H11" s="1" t="s">
        <v>185</v>
      </c>
      <c r="I11" s="1" t="s">
        <v>251</v>
      </c>
      <c r="J11" s="1" t="s">
        <v>30</v>
      </c>
      <c r="K11" s="1" t="s">
        <v>252</v>
      </c>
      <c r="L11" s="1" t="s">
        <v>252</v>
      </c>
      <c r="M11" s="1" t="s">
        <v>188</v>
      </c>
      <c r="N11" s="1" t="s">
        <v>188</v>
      </c>
      <c r="O11" s="1" t="s">
        <v>189</v>
      </c>
      <c r="P11" s="1" t="s">
        <v>190</v>
      </c>
      <c r="Q11" s="1" t="s">
        <v>191</v>
      </c>
      <c r="R11" s="1" t="s">
        <v>253</v>
      </c>
      <c r="S11" s="1" t="s">
        <v>193</v>
      </c>
      <c r="T11" s="1" t="s">
        <v>194</v>
      </c>
      <c r="U11" s="1" t="s">
        <v>195</v>
      </c>
    </row>
    <row r="12" s="1" customFormat="1" spans="1:21">
      <c r="A12" s="3">
        <v>18159768760</v>
      </c>
      <c r="B12" s="1" t="s">
        <v>247</v>
      </c>
      <c r="C12" s="1" t="s">
        <v>254</v>
      </c>
      <c r="D12" s="1" t="s">
        <v>255</v>
      </c>
      <c r="E12" s="1" t="s">
        <v>256</v>
      </c>
      <c r="F12" s="1" t="s">
        <v>196</v>
      </c>
      <c r="G12" s="1" t="s">
        <v>184</v>
      </c>
      <c r="H12" s="1" t="s">
        <v>185</v>
      </c>
      <c r="I12" s="1" t="s">
        <v>257</v>
      </c>
      <c r="J12" s="1" t="s">
        <v>30</v>
      </c>
      <c r="K12" s="1" t="s">
        <v>258</v>
      </c>
      <c r="L12" s="1" t="s">
        <v>258</v>
      </c>
      <c r="M12" s="1" t="s">
        <v>188</v>
      </c>
      <c r="N12" s="1" t="s">
        <v>188</v>
      </c>
      <c r="O12" s="1" t="s">
        <v>189</v>
      </c>
      <c r="P12" s="1" t="s">
        <v>190</v>
      </c>
      <c r="Q12" s="1" t="s">
        <v>191</v>
      </c>
      <c r="R12" s="1" t="s">
        <v>259</v>
      </c>
      <c r="S12" s="1" t="s">
        <v>193</v>
      </c>
      <c r="T12" s="1" t="s">
        <v>194</v>
      </c>
      <c r="U12" s="1" t="s">
        <v>195</v>
      </c>
    </row>
    <row r="13" s="1" customFormat="1" spans="1:21">
      <c r="A13" s="3">
        <v>18140328166</v>
      </c>
      <c r="B13" s="1" t="s">
        <v>260</v>
      </c>
      <c r="C13" s="1" t="s">
        <v>261</v>
      </c>
      <c r="D13" s="1" t="s">
        <v>262</v>
      </c>
      <c r="E13" s="1" t="s">
        <v>263</v>
      </c>
      <c r="F13" s="1" t="s">
        <v>180</v>
      </c>
      <c r="G13" s="1" t="s">
        <v>184</v>
      </c>
      <c r="H13" s="1" t="s">
        <v>185</v>
      </c>
      <c r="I13" s="1" t="s">
        <v>264</v>
      </c>
      <c r="J13" s="1" t="s">
        <v>30</v>
      </c>
      <c r="K13" s="1" t="s">
        <v>265</v>
      </c>
      <c r="L13" s="1" t="s">
        <v>265</v>
      </c>
      <c r="M13" s="1" t="s">
        <v>188</v>
      </c>
      <c r="N13" s="1" t="s">
        <v>188</v>
      </c>
      <c r="O13" s="1" t="s">
        <v>189</v>
      </c>
      <c r="P13" s="1" t="s">
        <v>190</v>
      </c>
      <c r="Q13" s="1" t="s">
        <v>191</v>
      </c>
      <c r="R13" s="1" t="s">
        <v>266</v>
      </c>
      <c r="S13" s="1" t="s">
        <v>193</v>
      </c>
      <c r="T13" s="1" t="s">
        <v>194</v>
      </c>
      <c r="U13" s="1" t="s">
        <v>195</v>
      </c>
    </row>
    <row r="14" s="1" customFormat="1" spans="1:21">
      <c r="A14" s="3">
        <v>18136621080</v>
      </c>
      <c r="B14" s="1" t="s">
        <v>260</v>
      </c>
      <c r="C14" s="1" t="s">
        <v>267</v>
      </c>
      <c r="D14" s="1" t="s">
        <v>268</v>
      </c>
      <c r="E14" s="1" t="s">
        <v>269</v>
      </c>
      <c r="F14" s="1" t="s">
        <v>196</v>
      </c>
      <c r="G14" s="1" t="s">
        <v>184</v>
      </c>
      <c r="H14" s="1" t="s">
        <v>185</v>
      </c>
      <c r="I14" s="1" t="s">
        <v>270</v>
      </c>
      <c r="J14" s="1" t="s">
        <v>30</v>
      </c>
      <c r="K14" s="1" t="s">
        <v>271</v>
      </c>
      <c r="L14" s="1" t="s">
        <v>271</v>
      </c>
      <c r="M14" s="1" t="s">
        <v>188</v>
      </c>
      <c r="N14" s="1" t="s">
        <v>188</v>
      </c>
      <c r="O14" s="1" t="s">
        <v>189</v>
      </c>
      <c r="P14" s="1" t="s">
        <v>190</v>
      </c>
      <c r="Q14" s="1" t="s">
        <v>191</v>
      </c>
      <c r="R14" s="1" t="s">
        <v>272</v>
      </c>
      <c r="S14" s="1" t="s">
        <v>193</v>
      </c>
      <c r="T14" s="1" t="s">
        <v>194</v>
      </c>
      <c r="U14" s="1" t="s">
        <v>195</v>
      </c>
    </row>
    <row r="15" s="1" customFormat="1" spans="1:21">
      <c r="A15" s="3">
        <v>18131922099</v>
      </c>
      <c r="B15" s="1" t="s">
        <v>273</v>
      </c>
      <c r="C15" s="1" t="s">
        <v>274</v>
      </c>
      <c r="D15" s="1" t="s">
        <v>275</v>
      </c>
      <c r="E15" s="1" t="s">
        <v>276</v>
      </c>
      <c r="F15" s="1" t="s">
        <v>196</v>
      </c>
      <c r="G15" s="1" t="s">
        <v>184</v>
      </c>
      <c r="H15" s="1" t="s">
        <v>185</v>
      </c>
      <c r="I15" s="1" t="s">
        <v>277</v>
      </c>
      <c r="J15" s="1" t="s">
        <v>30</v>
      </c>
      <c r="K15" s="1" t="s">
        <v>278</v>
      </c>
      <c r="L15" s="1" t="s">
        <v>278</v>
      </c>
      <c r="M15" s="1" t="s">
        <v>188</v>
      </c>
      <c r="N15" s="1" t="s">
        <v>188</v>
      </c>
      <c r="O15" s="1" t="s">
        <v>189</v>
      </c>
      <c r="P15" s="1" t="s">
        <v>190</v>
      </c>
      <c r="Q15" s="1" t="s">
        <v>191</v>
      </c>
      <c r="R15" s="1" t="s">
        <v>279</v>
      </c>
      <c r="S15" s="1" t="s">
        <v>193</v>
      </c>
      <c r="T15" s="1" t="s">
        <v>194</v>
      </c>
      <c r="U15" s="1" t="s">
        <v>195</v>
      </c>
    </row>
    <row r="16" s="1" customFormat="1" spans="1:21">
      <c r="A16" s="3">
        <v>18125655433</v>
      </c>
      <c r="B16" s="1" t="s">
        <v>280</v>
      </c>
      <c r="C16" s="1" t="s">
        <v>281</v>
      </c>
      <c r="D16" s="1" t="s">
        <v>282</v>
      </c>
      <c r="E16" s="1" t="s">
        <v>283</v>
      </c>
      <c r="F16" s="1" t="s">
        <v>180</v>
      </c>
      <c r="G16" s="1" t="s">
        <v>184</v>
      </c>
      <c r="H16" s="1" t="s">
        <v>185</v>
      </c>
      <c r="I16" s="1" t="s">
        <v>284</v>
      </c>
      <c r="J16" s="1" t="s">
        <v>30</v>
      </c>
      <c r="K16" s="1" t="s">
        <v>285</v>
      </c>
      <c r="L16" s="1" t="s">
        <v>285</v>
      </c>
      <c r="M16" s="1" t="s">
        <v>188</v>
      </c>
      <c r="N16" s="1" t="s">
        <v>188</v>
      </c>
      <c r="O16" s="1" t="s">
        <v>189</v>
      </c>
      <c r="P16" s="1" t="s">
        <v>190</v>
      </c>
      <c r="Q16" s="1" t="s">
        <v>191</v>
      </c>
      <c r="R16" s="1" t="s">
        <v>286</v>
      </c>
      <c r="S16" s="1" t="s">
        <v>193</v>
      </c>
      <c r="T16" s="1" t="s">
        <v>194</v>
      </c>
      <c r="U16" s="1" t="s">
        <v>195</v>
      </c>
    </row>
    <row r="17" s="1" customFormat="1" spans="1:21">
      <c r="A17" s="3">
        <v>18124480322</v>
      </c>
      <c r="B17" s="1" t="s">
        <v>280</v>
      </c>
      <c r="C17" s="1" t="s">
        <v>287</v>
      </c>
      <c r="D17" s="1" t="s">
        <v>288</v>
      </c>
      <c r="E17" s="1" t="s">
        <v>289</v>
      </c>
      <c r="F17" s="1" t="s">
        <v>196</v>
      </c>
      <c r="G17" s="1" t="s">
        <v>184</v>
      </c>
      <c r="H17" s="1" t="s">
        <v>185</v>
      </c>
      <c r="I17" s="1" t="s">
        <v>290</v>
      </c>
      <c r="J17" s="1" t="s">
        <v>30</v>
      </c>
      <c r="K17" s="1" t="s">
        <v>291</v>
      </c>
      <c r="L17" s="1" t="s">
        <v>291</v>
      </c>
      <c r="M17" s="1" t="s">
        <v>188</v>
      </c>
      <c r="N17" s="1" t="s">
        <v>188</v>
      </c>
      <c r="O17" s="1" t="s">
        <v>189</v>
      </c>
      <c r="P17" s="1" t="s">
        <v>190</v>
      </c>
      <c r="Q17" s="1" t="s">
        <v>191</v>
      </c>
      <c r="R17" s="1" t="s">
        <v>292</v>
      </c>
      <c r="S17" s="1" t="s">
        <v>193</v>
      </c>
      <c r="T17" s="1" t="s">
        <v>194</v>
      </c>
      <c r="U17" s="1" t="s">
        <v>195</v>
      </c>
    </row>
    <row r="18" s="1" customFormat="1" spans="1:21">
      <c r="A18" s="3">
        <v>18124241917</v>
      </c>
      <c r="B18" s="1" t="s">
        <v>280</v>
      </c>
      <c r="C18" s="1" t="s">
        <v>293</v>
      </c>
      <c r="D18" s="1" t="s">
        <v>294</v>
      </c>
      <c r="E18" s="1" t="s">
        <v>295</v>
      </c>
      <c r="F18" s="1" t="s">
        <v>180</v>
      </c>
      <c r="G18" s="1" t="s">
        <v>184</v>
      </c>
      <c r="H18" s="1" t="s">
        <v>185</v>
      </c>
      <c r="I18" s="1" t="s">
        <v>296</v>
      </c>
      <c r="J18" s="1" t="s">
        <v>30</v>
      </c>
      <c r="K18" s="1" t="s">
        <v>297</v>
      </c>
      <c r="L18" s="1" t="s">
        <v>297</v>
      </c>
      <c r="M18" s="1" t="s">
        <v>188</v>
      </c>
      <c r="N18" s="1" t="s">
        <v>188</v>
      </c>
      <c r="O18" s="1" t="s">
        <v>189</v>
      </c>
      <c r="P18" s="1" t="s">
        <v>190</v>
      </c>
      <c r="Q18" s="1" t="s">
        <v>191</v>
      </c>
      <c r="R18" s="1" t="s">
        <v>298</v>
      </c>
      <c r="S18" s="1" t="s">
        <v>193</v>
      </c>
      <c r="T18" s="1" t="s">
        <v>194</v>
      </c>
      <c r="U18" s="1" t="s">
        <v>195</v>
      </c>
    </row>
    <row r="19" s="1" customFormat="1" spans="1:21">
      <c r="A19" s="3">
        <v>18121128969</v>
      </c>
      <c r="B19" s="1" t="s">
        <v>280</v>
      </c>
      <c r="C19" s="1" t="s">
        <v>299</v>
      </c>
      <c r="D19" s="1" t="s">
        <v>300</v>
      </c>
      <c r="E19" s="1" t="s">
        <v>301</v>
      </c>
      <c r="F19" s="1" t="s">
        <v>196</v>
      </c>
      <c r="G19" s="1" t="s">
        <v>184</v>
      </c>
      <c r="H19" s="1" t="s">
        <v>185</v>
      </c>
      <c r="I19" s="1" t="s">
        <v>302</v>
      </c>
      <c r="J19" s="1" t="s">
        <v>30</v>
      </c>
      <c r="K19" s="1" t="s">
        <v>303</v>
      </c>
      <c r="L19" s="1" t="s">
        <v>303</v>
      </c>
      <c r="M19" s="1" t="s">
        <v>188</v>
      </c>
      <c r="N19" s="1" t="s">
        <v>188</v>
      </c>
      <c r="O19" s="1" t="s">
        <v>189</v>
      </c>
      <c r="P19" s="1" t="s">
        <v>190</v>
      </c>
      <c r="Q19" s="1" t="s">
        <v>191</v>
      </c>
      <c r="R19" s="1" t="s">
        <v>304</v>
      </c>
      <c r="S19" s="1" t="s">
        <v>193</v>
      </c>
      <c r="T19" s="1" t="s">
        <v>194</v>
      </c>
      <c r="U19" s="1" t="s">
        <v>195</v>
      </c>
    </row>
    <row r="20" s="1" customFormat="1" spans="1:21">
      <c r="A20" s="3">
        <v>18114248039</v>
      </c>
      <c r="B20" s="1" t="s">
        <v>305</v>
      </c>
      <c r="C20" s="1" t="s">
        <v>306</v>
      </c>
      <c r="D20" s="1" t="s">
        <v>307</v>
      </c>
      <c r="E20" s="1" t="s">
        <v>308</v>
      </c>
      <c r="F20" s="1" t="s">
        <v>180</v>
      </c>
      <c r="G20" s="1" t="s">
        <v>184</v>
      </c>
      <c r="H20" s="1" t="s">
        <v>185</v>
      </c>
      <c r="I20" s="1" t="s">
        <v>309</v>
      </c>
      <c r="J20" s="1" t="s">
        <v>30</v>
      </c>
      <c r="K20" s="1" t="s">
        <v>187</v>
      </c>
      <c r="L20" s="1" t="s">
        <v>187</v>
      </c>
      <c r="M20" s="1" t="s">
        <v>188</v>
      </c>
      <c r="N20" s="1" t="s">
        <v>188</v>
      </c>
      <c r="O20" s="1" t="s">
        <v>189</v>
      </c>
      <c r="P20" s="1" t="s">
        <v>190</v>
      </c>
      <c r="Q20" s="1" t="s">
        <v>191</v>
      </c>
      <c r="R20" s="1" t="s">
        <v>310</v>
      </c>
      <c r="S20" s="1" t="s">
        <v>193</v>
      </c>
      <c r="T20" s="1" t="s">
        <v>194</v>
      </c>
      <c r="U20" s="1" t="s">
        <v>195</v>
      </c>
    </row>
    <row r="21" s="1" customFormat="1" spans="1:21">
      <c r="A21" s="3">
        <v>18108317026</v>
      </c>
      <c r="B21" s="1" t="s">
        <v>311</v>
      </c>
      <c r="C21" s="1" t="s">
        <v>312</v>
      </c>
      <c r="D21" s="1" t="s">
        <v>313</v>
      </c>
      <c r="E21" s="1" t="s">
        <v>314</v>
      </c>
      <c r="F21" s="1" t="s">
        <v>196</v>
      </c>
      <c r="G21" s="1" t="s">
        <v>184</v>
      </c>
      <c r="H21" s="1" t="s">
        <v>185</v>
      </c>
      <c r="I21" s="1" t="s">
        <v>315</v>
      </c>
      <c r="J21" s="1" t="s">
        <v>30</v>
      </c>
      <c r="K21" s="1" t="s">
        <v>316</v>
      </c>
      <c r="L21" s="1" t="s">
        <v>316</v>
      </c>
      <c r="M21" s="1" t="s">
        <v>188</v>
      </c>
      <c r="N21" s="1" t="s">
        <v>188</v>
      </c>
      <c r="O21" s="1" t="s">
        <v>189</v>
      </c>
      <c r="P21" s="1" t="s">
        <v>190</v>
      </c>
      <c r="Q21" s="1" t="s">
        <v>191</v>
      </c>
      <c r="R21" s="1" t="s">
        <v>317</v>
      </c>
      <c r="S21" s="1" t="s">
        <v>193</v>
      </c>
      <c r="T21" s="1" t="s">
        <v>194</v>
      </c>
      <c r="U21" s="1" t="s">
        <v>195</v>
      </c>
    </row>
    <row r="22" s="1" customFormat="1" spans="1:21">
      <c r="A22" s="3">
        <v>18107350631</v>
      </c>
      <c r="B22" s="1" t="s">
        <v>311</v>
      </c>
      <c r="C22" s="1" t="s">
        <v>318</v>
      </c>
      <c r="D22" s="1" t="s">
        <v>319</v>
      </c>
      <c r="E22" s="1" t="s">
        <v>320</v>
      </c>
      <c r="F22" s="1" t="s">
        <v>196</v>
      </c>
      <c r="G22" s="1" t="s">
        <v>184</v>
      </c>
      <c r="H22" s="1" t="s">
        <v>185</v>
      </c>
      <c r="I22" s="1" t="s">
        <v>321</v>
      </c>
      <c r="J22" s="1" t="s">
        <v>30</v>
      </c>
      <c r="K22" s="1" t="s">
        <v>322</v>
      </c>
      <c r="L22" s="1" t="s">
        <v>322</v>
      </c>
      <c r="M22" s="1" t="s">
        <v>188</v>
      </c>
      <c r="N22" s="1" t="s">
        <v>188</v>
      </c>
      <c r="O22" s="1" t="s">
        <v>189</v>
      </c>
      <c r="P22" s="1" t="s">
        <v>190</v>
      </c>
      <c r="Q22" s="1" t="s">
        <v>191</v>
      </c>
      <c r="R22" s="1" t="s">
        <v>323</v>
      </c>
      <c r="S22" s="1" t="s">
        <v>193</v>
      </c>
      <c r="T22" s="1" t="s">
        <v>194</v>
      </c>
      <c r="U22" s="1" t="s">
        <v>195</v>
      </c>
    </row>
    <row r="23" s="1" customFormat="1" spans="1:21">
      <c r="A23" s="3">
        <v>18102780277</v>
      </c>
      <c r="B23" s="1" t="s">
        <v>324</v>
      </c>
      <c r="C23" s="1" t="s">
        <v>325</v>
      </c>
      <c r="D23" s="1" t="s">
        <v>288</v>
      </c>
      <c r="E23" s="1" t="s">
        <v>326</v>
      </c>
      <c r="F23" s="1" t="s">
        <v>180</v>
      </c>
      <c r="G23" s="1" t="s">
        <v>184</v>
      </c>
      <c r="H23" s="1" t="s">
        <v>185</v>
      </c>
      <c r="I23" s="1" t="s">
        <v>327</v>
      </c>
      <c r="J23" s="1" t="s">
        <v>30</v>
      </c>
      <c r="K23" s="1" t="s">
        <v>328</v>
      </c>
      <c r="L23" s="1" t="s">
        <v>328</v>
      </c>
      <c r="M23" s="1" t="s">
        <v>188</v>
      </c>
      <c r="N23" s="1" t="s">
        <v>188</v>
      </c>
      <c r="O23" s="1" t="s">
        <v>189</v>
      </c>
      <c r="P23" s="1" t="s">
        <v>190</v>
      </c>
      <c r="Q23" s="1" t="s">
        <v>191</v>
      </c>
      <c r="R23" s="1" t="s">
        <v>329</v>
      </c>
      <c r="S23" s="1" t="s">
        <v>193</v>
      </c>
      <c r="T23" s="1" t="s">
        <v>194</v>
      </c>
      <c r="U23" s="1" t="s">
        <v>195</v>
      </c>
    </row>
    <row r="24" s="1" customFormat="1" spans="1:21">
      <c r="A24" s="3">
        <v>18098413277</v>
      </c>
      <c r="B24" s="1" t="s">
        <v>324</v>
      </c>
      <c r="C24" s="1" t="s">
        <v>330</v>
      </c>
      <c r="D24" s="1" t="s">
        <v>319</v>
      </c>
      <c r="E24" s="1" t="s">
        <v>331</v>
      </c>
      <c r="F24" s="1" t="s">
        <v>180</v>
      </c>
      <c r="G24" s="1" t="s">
        <v>184</v>
      </c>
      <c r="H24" s="1" t="s">
        <v>185</v>
      </c>
      <c r="I24" s="1" t="s">
        <v>332</v>
      </c>
      <c r="J24" s="1" t="s">
        <v>30</v>
      </c>
      <c r="K24" s="1" t="s">
        <v>333</v>
      </c>
      <c r="L24" s="1" t="s">
        <v>333</v>
      </c>
      <c r="M24" s="1" t="s">
        <v>188</v>
      </c>
      <c r="N24" s="1" t="s">
        <v>188</v>
      </c>
      <c r="O24" s="1" t="s">
        <v>189</v>
      </c>
      <c r="P24" s="1" t="s">
        <v>190</v>
      </c>
      <c r="Q24" s="1" t="s">
        <v>191</v>
      </c>
      <c r="R24" s="1" t="s">
        <v>334</v>
      </c>
      <c r="S24" s="1" t="s">
        <v>193</v>
      </c>
      <c r="T24" s="1" t="s">
        <v>194</v>
      </c>
      <c r="U24" s="1" t="s">
        <v>195</v>
      </c>
    </row>
    <row r="25" s="1" customFormat="1" spans="1:21">
      <c r="A25" s="3">
        <v>18098061783</v>
      </c>
      <c r="B25" s="1" t="s">
        <v>335</v>
      </c>
      <c r="C25" s="1" t="s">
        <v>336</v>
      </c>
      <c r="D25" s="1" t="s">
        <v>282</v>
      </c>
      <c r="E25" s="1" t="s">
        <v>337</v>
      </c>
      <c r="F25" s="1" t="s">
        <v>180</v>
      </c>
      <c r="G25" s="1" t="s">
        <v>184</v>
      </c>
      <c r="H25" s="1" t="s">
        <v>185</v>
      </c>
      <c r="I25" s="1" t="s">
        <v>338</v>
      </c>
      <c r="J25" s="1" t="s">
        <v>30</v>
      </c>
      <c r="K25" s="1" t="s">
        <v>339</v>
      </c>
      <c r="L25" s="1" t="s">
        <v>339</v>
      </c>
      <c r="M25" s="1" t="s">
        <v>188</v>
      </c>
      <c r="N25" s="1" t="s">
        <v>188</v>
      </c>
      <c r="O25" s="1" t="s">
        <v>189</v>
      </c>
      <c r="P25" s="1" t="s">
        <v>190</v>
      </c>
      <c r="Q25" s="1" t="s">
        <v>191</v>
      </c>
      <c r="R25" s="1" t="s">
        <v>340</v>
      </c>
      <c r="S25" s="1" t="s">
        <v>193</v>
      </c>
      <c r="T25" s="1" t="s">
        <v>194</v>
      </c>
      <c r="U25" s="1" t="s">
        <v>195</v>
      </c>
    </row>
    <row r="26" s="1" customFormat="1" spans="1:21">
      <c r="A26" s="3">
        <v>18049817658</v>
      </c>
      <c r="B26" s="1" t="s">
        <v>341</v>
      </c>
      <c r="C26" s="1" t="s">
        <v>342</v>
      </c>
      <c r="D26" s="1" t="s">
        <v>343</v>
      </c>
      <c r="E26" s="1" t="s">
        <v>344</v>
      </c>
      <c r="F26" s="1" t="s">
        <v>196</v>
      </c>
      <c r="G26" s="1" t="s">
        <v>184</v>
      </c>
      <c r="H26" s="1" t="s">
        <v>185</v>
      </c>
      <c r="I26" s="1" t="s">
        <v>345</v>
      </c>
      <c r="J26" s="1" t="s">
        <v>30</v>
      </c>
      <c r="K26" s="1" t="s">
        <v>346</v>
      </c>
      <c r="L26" s="1" t="s">
        <v>346</v>
      </c>
      <c r="M26" s="1" t="s">
        <v>188</v>
      </c>
      <c r="N26" s="1" t="s">
        <v>188</v>
      </c>
      <c r="O26" s="1" t="s">
        <v>189</v>
      </c>
      <c r="P26" s="1" t="s">
        <v>190</v>
      </c>
      <c r="Q26" s="1" t="s">
        <v>191</v>
      </c>
      <c r="R26" s="1" t="s">
        <v>347</v>
      </c>
      <c r="S26" s="1" t="s">
        <v>193</v>
      </c>
      <c r="T26" s="1" t="s">
        <v>194</v>
      </c>
      <c r="U26" s="1" t="s">
        <v>195</v>
      </c>
    </row>
    <row r="27" s="1" customFormat="1" spans="1:21">
      <c r="A27" s="3">
        <v>17985979841</v>
      </c>
      <c r="B27" s="1" t="s">
        <v>348</v>
      </c>
      <c r="C27" s="1" t="s">
        <v>349</v>
      </c>
      <c r="D27" s="1" t="s">
        <v>350</v>
      </c>
      <c r="E27" s="1" t="s">
        <v>351</v>
      </c>
      <c r="F27" s="1" t="s">
        <v>196</v>
      </c>
      <c r="G27" s="1" t="s">
        <v>184</v>
      </c>
      <c r="H27" s="1" t="s">
        <v>185</v>
      </c>
      <c r="I27" s="1" t="s">
        <v>352</v>
      </c>
      <c r="J27" s="1" t="s">
        <v>30</v>
      </c>
      <c r="K27" s="1" t="s">
        <v>353</v>
      </c>
      <c r="L27" s="1" t="s">
        <v>353</v>
      </c>
      <c r="M27" s="1" t="s">
        <v>188</v>
      </c>
      <c r="N27" s="1" t="s">
        <v>188</v>
      </c>
      <c r="O27" s="1" t="s">
        <v>189</v>
      </c>
      <c r="P27" s="1" t="s">
        <v>190</v>
      </c>
      <c r="Q27" s="1" t="s">
        <v>191</v>
      </c>
      <c r="R27" s="1" t="s">
        <v>354</v>
      </c>
      <c r="S27" s="1" t="s">
        <v>193</v>
      </c>
      <c r="T27" s="1" t="s">
        <v>194</v>
      </c>
      <c r="U27" s="1" t="s">
        <v>195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2022-06-29T01:58:28Z</dcterms:created>
  <dcterms:modified xsi:type="dcterms:W3CDTF">2022-06-29T02:32:47Z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08A828DB71BB46F689970DB845BF3C9B</vt:lpwstr>
  </property>
  <property fmtid="{D5CDD505-2E9C-101B-9397-08002B2CF9AE}" pid="3" name="KSOProductBuildVer">
    <vt:lpwstr>2052-11.1.0.11830</vt:lpwstr>
  </property>
</Properties>
</file>