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<sst xmlns="http://schemas.openxmlformats.org/spreadsheetml/2006/main" count="282" uniqueCount="121">
  <si>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</si>
  <si>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</si>
  <si>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</si>
  <si>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</si>
  <si>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</si>
  <si>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</si>
  <si>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</si>
  <si>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</si>
  <si>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</si>
  <si>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</si>
  <si>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</si>
  <si>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</si>
  <si>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</si>
  <si>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</si>
  <si>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</si>
  <si>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</si>
  <si>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</si>
  <si>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</si>
  <si>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</si>
  <si>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</si>
  <si>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</si>
  <si>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</si>
  <si>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</si>
  <si>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</si>
  <si>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</si>
  <si>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18059968972	</t>
  </si>
  <si>
    <t>Ctrip</t>
  </si>
  <si>
    <t>正常</t>
  </si>
  <si>
    <t>[武汉]锦江都城酒店(武汉经开万达体育中心地铁站店)(72816579)</t>
  </si>
  <si>
    <t>风雅双床房&lt;双人入住&gt;&lt;内宾&gt;&lt;预付&gt;&lt;双早&gt;</t>
  </si>
  <si>
    <t>CNY</t>
  </si>
  <si>
    <t>冯一帆</t>
  </si>
  <si>
    <t>CA11323220630CNY</t>
  </si>
  <si>
    <t>未提现</t>
  </si>
  <si>
    <t>携程开票</t>
  </si>
  <si>
    <t xml:space="preserve">	</t>
  </si>
  <si>
    <t>取消</t>
  </si>
  <si>
    <t xml:space="preserve">18115797610	</t>
  </si>
  <si>
    <t>[哈尔滨]锦江之星(哈尔滨麦德龙店)(69028339)</t>
  </si>
  <si>
    <t>特价大小双床房&lt;双人入住&gt;&lt;内宾&gt;&lt;预付&gt;&lt;双早&gt;</t>
  </si>
  <si>
    <t>王净</t>
  </si>
  <si>
    <t xml:space="preserve">18176378856	</t>
  </si>
  <si>
    <t>[深圳]深圳南山易车亚朵汽车概念酒店(50191872)</t>
  </si>
  <si>
    <t>雅致房&lt;双人入住&gt;&lt;内宾&gt;&lt;预付&gt;&lt;单早&gt;</t>
  </si>
  <si>
    <t>闻家兴</t>
  </si>
  <si>
    <t xml:space="preserve">18202403925	</t>
  </si>
  <si>
    <t>[大邑]派酒店(成都大邑高铁站潘家街美食广场店)(73296189)</t>
  </si>
  <si>
    <t>惠选单人间&lt;双人入住&gt;&lt;内宾&gt;&lt;预付&gt;&lt;无早&gt;</t>
  </si>
  <si>
    <t>张昌胜</t>
  </si>
  <si>
    <t xml:space="preserve">18209109811	</t>
  </si>
  <si>
    <t>[河池]精途酒店(河池宜州市政中心广场店)(71590010)</t>
  </si>
  <si>
    <t>高级大床房&lt;双人入住&gt;&lt;内宾&gt;&lt;预付&gt;&lt;无早&gt;</t>
  </si>
  <si>
    <t>韦泽榜</t>
  </si>
  <si>
    <t xml:space="preserve">18213743231	</t>
  </si>
  <si>
    <t>[泉州]维也纳酒店(泉州西湖店)(79027579)</t>
  </si>
  <si>
    <t>大床房&lt;双人入住&gt;&lt;内宾&gt;&lt;预付&gt;&lt;无早&gt;</t>
  </si>
  <si>
    <t>陈耀煜</t>
  </si>
  <si>
    <t xml:space="preserve">18214702752	</t>
  </si>
  <si>
    <t>[武汉]城市便捷酒店(武汉汉口火车站地铁站店)(71632568)</t>
  </si>
  <si>
    <t>商务大床房&lt;双人入住&gt;&lt;内宾&gt;&lt;预付&gt;&lt;无早&gt;</t>
  </si>
  <si>
    <t>宋军</t>
  </si>
  <si>
    <t>，</t>
  </si>
  <si>
    <t>A220630101546481</t>
  </si>
  <si>
    <t>CNY / HKD 当前参考汇率: 1.171418975</t>
  </si>
  <si>
    <t>总计： 1900.66 CNY/
2226.47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</si>
  <si>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</si>
  <si>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</si>
  <si>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</si>
  <si>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</si>
  <si>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</si>
  <si>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</si>
  <si>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</si>
  <si>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</si>
  <si>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</si>
  <si>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</si>
  <si>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</si>
  <si>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</si>
  <si>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</si>
  <si>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</si>
  <si>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</si>
  <si>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</si>
  <si>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</si>
  <si>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</si>
  <si>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2022-06-26</t>
  </si>
  <si>
    <t>2603814</t>
  </si>
  <si>
    <t>城市便捷酒店(武汉汉口火车站地铁站店)</t>
  </si>
  <si>
    <t>2022-06-27</t>
  </si>
  <si>
    <t>退房日月结</t>
  </si>
  <si>
    <t>186.85</t>
  </si>
  <si>
    <t>RMB</t>
  </si>
  <si>
    <t>0</t>
  </si>
  <si>
    <t>0.00</t>
  </si>
  <si>
    <t>携程汇智国内直连</t>
  </si>
  <si>
    <t>1861</t>
  </si>
  <si>
    <t>2022-06-26 19:37:11</t>
  </si>
  <si>
    <t>否</t>
  </si>
  <si>
    <t>汇智国际旅游发展有限公司</t>
  </si>
  <si>
    <t>直连</t>
  </si>
  <si>
    <t>2603662</t>
  </si>
  <si>
    <t>维也纳酒店(泉州西湖店)</t>
  </si>
  <si>
    <t>241.12</t>
  </si>
  <si>
    <t>2022-06-26 16:16:50</t>
  </si>
  <si>
    <t>2022-06-25</t>
  </si>
  <si>
    <t>2602386</t>
  </si>
  <si>
    <t>派酒店(成都大邑高铁站潘家街美食广场店)</t>
  </si>
  <si>
    <t>104.39</t>
  </si>
  <si>
    <t>2022-06-25 10:07:55</t>
  </si>
  <si>
    <t>2022-06-22</t>
  </si>
  <si>
    <t>2599020</t>
  </si>
  <si>
    <t>深圳南山前海亚朵QQSVIP酒店</t>
  </si>
  <si>
    <t>454.80</t>
  </si>
  <si>
    <t>2022-06-22 09:10:15</t>
  </si>
  <si>
    <t>2022-06-14</t>
  </si>
  <si>
    <t>2590104</t>
  </si>
  <si>
    <t>锦江之星(哈尔滨麦德龙店)</t>
  </si>
  <si>
    <t>2022-06-24</t>
  </si>
  <si>
    <t>913.50</t>
  </si>
  <si>
    <t>2022-06-14 13:35:59</t>
  </si>
  <si>
    <t>2603187</t>
  </si>
  <si>
    <t>精途酒店(河池宜州市政中心广场店)</t>
  </si>
  <si>
    <t>2022-06-26 01:41:01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</si>
</sst>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44739</v>
      </c>
      <c r="H2" s="4">
        <v>1</v>
      </c>
      <c r="I2" s="4">
        <v>20</v>
      </c>
      <c r="J2" s="4">
        <v>20</v>
      </c>
      <c r="K2" s="4" t="s">
        <v>30</v>
      </c>
      <c r="L2" s="4">
        <v>6045.8</v>
      </c>
      <c r="M2" s="4">
        <v>6045.8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44742</v>
      </c>
      <c r="T2" s="4" t="s">
        <v>34</v>
      </c>
      <c r="U2" s="4">
        <v>6045.8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44719</v>
      </c>
      <c r="G3" s="6">
        <v>44739</v>
      </c>
      <c r="H3" s="4">
        <v>1</v>
      </c>
      <c r="I3" s="4">
        <v>20</v>
      </c>
      <c r="J3" s="4">
        <v>20</v>
      </c>
      <c r="K3" s="4" t="s">
        <v>30</v>
      </c>
      <c r="L3" s="4">
        <v>-6045.8</v>
      </c>
      <c r="M3" s="4">
        <v>-6045.8</v>
      </c>
      <c r="N3" s="4" t="s">
        <v>31</v>
      </c>
      <c r="O3" s="4" t="s">
        <v>32</v>
      </c>
      <c r="P3" s="4" t="s">
        <v>33</v>
      </c>
      <c r="Q3" s="4">
        <v>0</v>
      </c>
      <c r="R3" s="7">
        <v>44718</v>
      </c>
      <c r="S3" s="6">
        <v>44742</v>
      </c>
      <c r="T3" s="4" t="s">
        <v>34</v>
      </c>
      <c r="U3" s="4">
        <v>-6045.8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44736</v>
      </c>
      <c r="G4" s="6">
        <v>44739</v>
      </c>
      <c r="H4" s="4">
        <v>1</v>
      </c>
      <c r="I4" s="4">
        <v>3</v>
      </c>
      <c r="J4" s="4">
        <v>3</v>
      </c>
      <c r="K4" s="4" t="s">
        <v>30</v>
      </c>
      <c r="L4" s="4">
        <v>913.5</v>
      </c>
      <c r="M4" s="4">
        <v>913.5</v>
      </c>
      <c r="N4" s="4" t="s">
        <v>40</v>
      </c>
      <c r="O4" s="4" t="s">
        <v>32</v>
      </c>
      <c r="P4" s="4" t="s">
        <v>33</v>
      </c>
      <c r="Q4" s="4">
        <v>0</v>
      </c>
      <c r="R4" s="7">
        <v>44726</v>
      </c>
      <c r="S4" s="6">
        <v>44742</v>
      </c>
      <c r="T4" s="4" t="s">
        <v>34</v>
      </c>
      <c r="U4" s="4">
        <v>913.5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44738</v>
      </c>
      <c r="G5" s="6">
        <v>44739</v>
      </c>
      <c r="H5" s="4">
        <v>1</v>
      </c>
      <c r="I5" s="4">
        <v>1</v>
      </c>
      <c r="J5" s="4">
        <v>1</v>
      </c>
      <c r="K5" s="4" t="s">
        <v>30</v>
      </c>
      <c r="L5" s="4">
        <v>454.8</v>
      </c>
      <c r="M5" s="4">
        <v>454.8</v>
      </c>
      <c r="N5" s="4" t="s">
        <v>44</v>
      </c>
      <c r="O5" s="4" t="s">
        <v>32</v>
      </c>
      <c r="P5" s="4" t="s">
        <v>33</v>
      </c>
      <c r="Q5" s="4">
        <v>0</v>
      </c>
      <c r="R5" s="7">
        <v>44734</v>
      </c>
      <c r="S5" s="6">
        <v>44742</v>
      </c>
      <c r="T5" s="4" t="s">
        <v>34</v>
      </c>
      <c r="U5" s="4">
        <v>454.8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44738</v>
      </c>
      <c r="G6" s="6">
        <v>44739</v>
      </c>
      <c r="H6" s="4">
        <v>1</v>
      </c>
      <c r="I6" s="4">
        <v>1</v>
      </c>
      <c r="J6" s="4">
        <v>1</v>
      </c>
      <c r="K6" s="4" t="s">
        <v>30</v>
      </c>
      <c r="L6" s="4">
        <v>104.39</v>
      </c>
      <c r="M6" s="4">
        <v>104.39</v>
      </c>
      <c r="N6" s="4" t="s">
        <v>48</v>
      </c>
      <c r="O6" s="4" t="s">
        <v>32</v>
      </c>
      <c r="P6" s="4" t="s">
        <v>33</v>
      </c>
      <c r="Q6" s="4">
        <v>0</v>
      </c>
      <c r="R6" s="7">
        <v>44737</v>
      </c>
      <c r="S6" s="6">
        <v>44742</v>
      </c>
      <c r="T6" s="4" t="s">
        <v>34</v>
      </c>
      <c r="U6" s="4">
        <v>104.39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44738</v>
      </c>
      <c r="G7" s="6">
        <v>44739</v>
      </c>
      <c r="H7" s="4">
        <v>1</v>
      </c>
      <c r="I7" s="4">
        <v>1</v>
      </c>
      <c r="J7" s="4">
        <v>1</v>
      </c>
      <c r="K7" s="4" t="s">
        <v>30</v>
      </c>
      <c r="L7" s="4">
        <v>177.76</v>
      </c>
      <c r="M7" s="4">
        <v>177.76</v>
      </c>
      <c r="N7" s="4" t="s">
        <v>52</v>
      </c>
      <c r="O7" s="4" t="s">
        <v>32</v>
      </c>
      <c r="P7" s="4" t="s">
        <v>33</v>
      </c>
      <c r="Q7" s="4">
        <v>0</v>
      </c>
      <c r="R7" s="7">
        <v>44738</v>
      </c>
      <c r="S7" s="6">
        <v>44742</v>
      </c>
      <c r="T7" s="4" t="s">
        <v>34</v>
      </c>
      <c r="U7" s="4">
        <v>177.76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36</v>
      </c>
      <c r="D8" s="4" t="s">
        <v>50</v>
      </c>
      <c r="E8" s="4" t="s">
        <v>51</v>
      </c>
      <c r="F8" s="6">
        <v>44738</v>
      </c>
      <c r="G8" s="6">
        <v>44739</v>
      </c>
      <c r="H8" s="4">
        <v>1</v>
      </c>
      <c r="I8" s="4">
        <v>1</v>
      </c>
      <c r="J8" s="4">
        <v>1</v>
      </c>
      <c r="K8" s="4" t="s">
        <v>30</v>
      </c>
      <c r="L8" s="4">
        <v>-177.76</v>
      </c>
      <c r="M8" s="4">
        <v>-177.76</v>
      </c>
      <c r="N8" s="4" t="s">
        <v>52</v>
      </c>
      <c r="O8" s="4" t="s">
        <v>32</v>
      </c>
      <c r="P8" s="4" t="s">
        <v>33</v>
      </c>
      <c r="Q8" s="4">
        <v>0</v>
      </c>
      <c r="R8" s="7">
        <v>44738</v>
      </c>
      <c r="S8" s="6">
        <v>44742</v>
      </c>
      <c r="T8" s="4" t="s">
        <v>34</v>
      </c>
      <c r="U8" s="4">
        <v>-177.76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44738</v>
      </c>
      <c r="G9" s="6">
        <v>44739</v>
      </c>
      <c r="H9" s="4">
        <v>1</v>
      </c>
      <c r="I9" s="4">
        <v>1</v>
      </c>
      <c r="J9" s="4">
        <v>1</v>
      </c>
      <c r="K9" s="4" t="s">
        <v>30</v>
      </c>
      <c r="L9" s="4">
        <v>241.12</v>
      </c>
      <c r="M9" s="4">
        <v>241.12</v>
      </c>
      <c r="N9" s="4" t="s">
        <v>56</v>
      </c>
      <c r="O9" s="4" t="s">
        <v>32</v>
      </c>
      <c r="P9" s="4" t="s">
        <v>33</v>
      </c>
      <c r="Q9" s="4">
        <v>0</v>
      </c>
      <c r="R9" s="7">
        <v>44738</v>
      </c>
      <c r="S9" s="6">
        <v>44742</v>
      </c>
      <c r="T9" s="4" t="s">
        <v>34</v>
      </c>
      <c r="U9" s="4">
        <v>241.12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44738</v>
      </c>
      <c r="G10" s="6">
        <v>44739</v>
      </c>
      <c r="H10" s="4">
        <v>1</v>
      </c>
      <c r="I10" s="4">
        <v>1</v>
      </c>
      <c r="J10" s="4">
        <v>1</v>
      </c>
      <c r="K10" s="4" t="s">
        <v>30</v>
      </c>
      <c r="L10" s="4">
        <v>186.85</v>
      </c>
      <c r="M10" s="4">
        <v>186.85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44742</v>
      </c>
      <c r="T10" s="4" t="s">
        <v>34</v>
      </c>
      <c r="U10" s="4">
        <v>186.85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18059968972</v>
      </c>
      <c r="B2" s="6">
        <v>44719</v>
      </c>
      <c r="C2" s="6">
        <v>44739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18115797610</v>
      </c>
      <c r="B3" s="6">
        <v>44736</v>
      </c>
      <c r="C3" s="6">
        <v>44739</v>
      </c>
      <c r="D3" s="4">
        <v>913.5</v>
      </c>
      <c r="E3" s="4" t="str">
        <f>VLOOKUP(A3,HOP!A:L,12,0)</f>
        <v>913.50</v>
      </c>
      <c r="F3" s="4" t="str">
        <f>VLOOKUP(A3,HOP!A:C,3,0)</f>
        <v>2590104</v>
      </c>
      <c r="G3" s="4">
        <f t="shared" ref="G3:G8" si="0">D3-E3</f>
        <v>0</v>
      </c>
      <c r="H3" s="4" t="str">
        <f t="shared" ref="H3:H8" si="1">$H$1&amp;F3</f>
        <v>，2590104</v>
      </c>
      <c r="I3" s="4" t="str">
        <f>VLOOKUP(A3,HOP!A:U,21,0)</f>
        <v>直连</v>
      </c>
    </row>
    <row r="4" s="4" customFormat="1" spans="1:9">
      <c r="A4" s="5">
        <v>18176378856</v>
      </c>
      <c r="B4" s="6">
        <v>44738</v>
      </c>
      <c r="C4" s="6">
        <v>44739</v>
      </c>
      <c r="D4" s="4">
        <v>454.8</v>
      </c>
      <c r="E4" s="4" t="str">
        <f>VLOOKUP(A4,HOP!A:L,12,0)</f>
        <v>454.80</v>
      </c>
      <c r="F4" s="4" t="str">
        <f>VLOOKUP(A4,HOP!A:C,3,0)</f>
        <v>2599020</v>
      </c>
      <c r="G4" s="4">
        <f t="shared" si="0"/>
        <v>0</v>
      </c>
      <c r="H4" s="4" t="str">
        <f t="shared" si="1"/>
        <v>，2599020</v>
      </c>
      <c r="I4" s="4" t="str">
        <f>VLOOKUP(A4,HOP!A:U,21,0)</f>
        <v>直连</v>
      </c>
    </row>
    <row r="5" s="4" customFormat="1" spans="1:9">
      <c r="A5" s="5">
        <v>18202403925</v>
      </c>
      <c r="B5" s="6">
        <v>44738</v>
      </c>
      <c r="C5" s="6">
        <v>44739</v>
      </c>
      <c r="D5" s="4">
        <v>104.39</v>
      </c>
      <c r="E5" s="4" t="str">
        <f>VLOOKUP(A5,HOP!A:L,12,0)</f>
        <v>104.39</v>
      </c>
      <c r="F5" s="4" t="str">
        <f>VLOOKUP(A5,HOP!A:C,3,0)</f>
        <v>2602386</v>
      </c>
      <c r="G5" s="4">
        <f t="shared" si="0"/>
        <v>0</v>
      </c>
      <c r="H5" s="4" t="str">
        <f t="shared" si="1"/>
        <v>，2602386</v>
      </c>
      <c r="I5" s="4" t="str">
        <f>VLOOKUP(A5,HOP!A:U,21,0)</f>
        <v>直连</v>
      </c>
    </row>
    <row r="6" s="4" customFormat="1" hidden="1" spans="1:9">
      <c r="A6" s="5">
        <v>18209109811</v>
      </c>
      <c r="B6" s="6">
        <v>44738</v>
      </c>
      <c r="C6" s="6">
        <v>44739</v>
      </c>
      <c r="D6" s="4">
        <v>0</v>
      </c>
      <c r="E6" s="4" t="str">
        <f>VLOOKUP(A6,HOP!A:L,12,0)</f>
        <v>0.00</v>
      </c>
      <c r="F6" s="4" t="str">
        <f>VLOOKUP(A6,HOP!A:C,3,0)</f>
        <v>2603187</v>
      </c>
      <c r="G6" s="4">
        <f t="shared" si="0"/>
        <v>0</v>
      </c>
      <c r="H6" s="4" t="str">
        <f t="shared" si="1"/>
        <v>，2603187</v>
      </c>
      <c r="I6" s="4" t="str">
        <f>VLOOKUP(A6,HOP!A:U,21,0)</f>
        <v>直连</v>
      </c>
    </row>
    <row r="7" s="4" customFormat="1" spans="1:9">
      <c r="A7" s="5">
        <v>18213743231</v>
      </c>
      <c r="B7" s="6">
        <v>44738</v>
      </c>
      <c r="C7" s="6">
        <v>44739</v>
      </c>
      <c r="D7" s="4">
        <v>241.12</v>
      </c>
      <c r="E7" s="4" t="str">
        <f>VLOOKUP(A7,HOP!A:L,12,0)</f>
        <v>241.12</v>
      </c>
      <c r="F7" s="4" t="str">
        <f>VLOOKUP(A7,HOP!A:C,3,0)</f>
        <v>2603662</v>
      </c>
      <c r="G7" s="4">
        <f t="shared" si="0"/>
        <v>0</v>
      </c>
      <c r="H7" s="4" t="str">
        <f t="shared" si="1"/>
        <v>，2603662</v>
      </c>
      <c r="I7" s="4" t="str">
        <f>VLOOKUP(A7,HOP!A:U,21,0)</f>
        <v>直连</v>
      </c>
    </row>
    <row r="8" s="4" customFormat="1" spans="1:9">
      <c r="A8" s="5">
        <v>18214702752</v>
      </c>
      <c r="B8" s="6">
        <v>44738</v>
      </c>
      <c r="C8" s="6">
        <v>44739</v>
      </c>
      <c r="D8" s="4">
        <v>186.85</v>
      </c>
      <c r="E8" s="4" t="str">
        <f>VLOOKUP(A8,HOP!A:L,12,0)</f>
        <v>186.85</v>
      </c>
      <c r="F8" s="4" t="str">
        <f>VLOOKUP(A8,HOP!A:C,3,0)</f>
        <v>2603814</v>
      </c>
      <c r="G8" s="4">
        <f t="shared" si="0"/>
        <v>0</v>
      </c>
      <c r="H8" s="4" t="str">
        <f t="shared" si="1"/>
        <v>，2603814</v>
      </c>
      <c r="I8" s="4" t="str">
        <f>VLOOKUP(A8,HOP!A:U,21,0)</f>
        <v>直连</v>
      </c>
    </row>
    <row r="10" spans="4:4">
      <c r="D10" s="4">
        <f>SUM(D2:D9)</f>
        <v>1900.66</v>
      </c>
    </row>
    <row r="15" spans="1:1">
      <c r="A15" s="4" t="s">
        <v>62</v>
      </c>
    </row>
    <row r="16" spans="1:1">
      <c r="A16" s="4" t="s">
        <v>63</v>
      </c>
    </row>
    <row r="17" spans="1:1">
      <c r="A17" s="4" t="s">
        <v>64</v>
      </c>
    </row>
  </sheetData>
  <autoFilter ref="A1:X8">
    <filterColumn colId="3">
      <filters>
        <filter val="241.12"/>
        <filter val="913.5"/>
        <filter val="186.85"/>
        <filter val="454.8"/>
        <filter val="104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18214702752</v>
      </c>
      <c r="B2" s="1" t="s">
        <v>83</v>
      </c>
      <c r="C2" s="1" t="s">
        <v>84</v>
      </c>
      <c r="D2" s="1" t="s">
        <v>85</v>
      </c>
      <c r="E2" s="1" t="s">
        <v>60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</row>
    <row r="3" s="1" customFormat="1" spans="1:21">
      <c r="A3" s="3">
        <v>18213743231</v>
      </c>
      <c r="B3" s="1" t="s">
        <v>83</v>
      </c>
      <c r="C3" s="1" t="s">
        <v>98</v>
      </c>
      <c r="D3" s="1" t="s">
        <v>99</v>
      </c>
      <c r="E3" s="1" t="s">
        <v>56</v>
      </c>
      <c r="F3" s="1" t="s">
        <v>83</v>
      </c>
      <c r="G3" s="1" t="s">
        <v>86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101</v>
      </c>
      <c r="S3" s="1" t="s">
        <v>95</v>
      </c>
      <c r="T3" s="1" t="s">
        <v>96</v>
      </c>
      <c r="U3" s="1" t="s">
        <v>97</v>
      </c>
    </row>
    <row r="4" s="1" customFormat="1" spans="1:21">
      <c r="A4" s="3">
        <v>18202403925</v>
      </c>
      <c r="B4" s="1" t="s">
        <v>102</v>
      </c>
      <c r="C4" s="1" t="s">
        <v>103</v>
      </c>
      <c r="D4" s="1" t="s">
        <v>104</v>
      </c>
      <c r="E4" s="1" t="s">
        <v>48</v>
      </c>
      <c r="F4" s="1" t="s">
        <v>83</v>
      </c>
      <c r="G4" s="1" t="s">
        <v>86</v>
      </c>
      <c r="H4" s="1" t="s">
        <v>87</v>
      </c>
      <c r="I4" s="1" t="s">
        <v>105</v>
      </c>
      <c r="J4" s="1" t="s">
        <v>89</v>
      </c>
      <c r="K4" s="1" t="s">
        <v>105</v>
      </c>
      <c r="L4" s="1" t="s">
        <v>105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106</v>
      </c>
      <c r="S4" s="1" t="s">
        <v>95</v>
      </c>
      <c r="T4" s="1" t="s">
        <v>96</v>
      </c>
      <c r="U4" s="1" t="s">
        <v>97</v>
      </c>
    </row>
    <row r="5" s="1" customFormat="1" spans="1:21">
      <c r="A5" s="3">
        <v>18176378856</v>
      </c>
      <c r="B5" s="1" t="s">
        <v>107</v>
      </c>
      <c r="C5" s="1" t="s">
        <v>108</v>
      </c>
      <c r="D5" s="1" t="s">
        <v>109</v>
      </c>
      <c r="E5" s="1" t="s">
        <v>44</v>
      </c>
      <c r="F5" s="1" t="s">
        <v>83</v>
      </c>
      <c r="G5" s="1" t="s">
        <v>86</v>
      </c>
      <c r="H5" s="1" t="s">
        <v>87</v>
      </c>
      <c r="I5" s="1" t="s">
        <v>110</v>
      </c>
      <c r="J5" s="1" t="s">
        <v>89</v>
      </c>
      <c r="K5" s="1" t="s">
        <v>110</v>
      </c>
      <c r="L5" s="1" t="s">
        <v>110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111</v>
      </c>
      <c r="S5" s="1" t="s">
        <v>95</v>
      </c>
      <c r="T5" s="1" t="s">
        <v>96</v>
      </c>
      <c r="U5" s="1" t="s">
        <v>97</v>
      </c>
    </row>
    <row r="6" s="1" customFormat="1" spans="1:21">
      <c r="A6" s="3">
        <v>18115797610</v>
      </c>
      <c r="B6" s="1" t="s">
        <v>112</v>
      </c>
      <c r="C6" s="1" t="s">
        <v>113</v>
      </c>
      <c r="D6" s="1" t="s">
        <v>114</v>
      </c>
      <c r="E6" s="1" t="s">
        <v>40</v>
      </c>
      <c r="F6" s="1" t="s">
        <v>115</v>
      </c>
      <c r="G6" s="1" t="s">
        <v>86</v>
      </c>
      <c r="H6" s="1" t="s">
        <v>87</v>
      </c>
      <c r="I6" s="1" t="s">
        <v>116</v>
      </c>
      <c r="J6" s="1" t="s">
        <v>89</v>
      </c>
      <c r="K6" s="1" t="s">
        <v>116</v>
      </c>
      <c r="L6" s="1" t="s">
        <v>116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117</v>
      </c>
      <c r="S6" s="1" t="s">
        <v>95</v>
      </c>
      <c r="T6" s="1" t="s">
        <v>96</v>
      </c>
      <c r="U6" s="1" t="s">
        <v>97</v>
      </c>
    </row>
    <row r="7" s="1" customFormat="1" spans="1:21">
      <c r="A7" s="3">
        <v>18209109811</v>
      </c>
      <c r="B7" s="1" t="s">
        <v>83</v>
      </c>
      <c r="C7" s="1" t="s">
        <v>118</v>
      </c>
      <c r="D7" s="1" t="s">
        <v>119</v>
      </c>
      <c r="E7" s="1" t="s">
        <v>52</v>
      </c>
      <c r="F7" s="1" t="s">
        <v>83</v>
      </c>
      <c r="G7" s="1" t="s">
        <v>86</v>
      </c>
      <c r="H7" s="1" t="s">
        <v>87</v>
      </c>
      <c r="I7" s="1" t="s">
        <v>91</v>
      </c>
      <c r="J7" s="1" t="s">
        <v>89</v>
      </c>
      <c r="K7" s="1" t="s">
        <v>91</v>
      </c>
      <c r="L7" s="1" t="s">
        <v>91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120</v>
      </c>
      <c r="S7" s="1" t="s">
        <v>95</v>
      </c>
      <c r="T7" s="1" t="s">
        <v>96</v>
      </c>
      <c r="U7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2022-06-30T02:07:31Z</dcterms:created>
  <dcterms:modified xsi:type="dcterms:W3CDTF">2022-06-30T02:12:06Z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5A4C4C5DDDAF42F9B1A49D3869D3311F</vt:lpwstr>
  </property>
  <property fmtid="{D5CDD505-2E9C-101B-9397-08002B2CF9AE}" pid="3" name="KSOProductBuildVer">
    <vt:lpwstr>2052-11.1.0.11830</vt:lpwstr>
  </property>
</Properties>
</file>