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<sst xmlns="http://schemas.openxmlformats.org/spreadsheetml/2006/main" count="860" uniqueCount="335">
  <si>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</si>
  <si>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</si>
  <si>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</si>
  <si>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</si>
  <si>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</si>
  <si>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</si>
  <si>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</si>
  <si>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</si>
  <si>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</si>
  <si>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</si>
  <si>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</si>
  <si>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</si>
  <si>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</si>
  <si>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</si>
  <si>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</si>
  <si>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</si>
  <si>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</si>
  <si>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</si>
  <si>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</si>
  <si>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</si>
  <si>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</si>
  <si>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</si>
  <si>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</si>
  <si>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</si>
  <si>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</si>
  <si>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17908226666	</t>
  </si>
  <si>
    <t>Ctrip</t>
  </si>
  <si>
    <t>正常</t>
  </si>
  <si>
    <t>[拉斯维加斯]OYO娱乐场酒店(OYO hotel and casino)(60493870)</t>
  </si>
  <si>
    <t>标准房（特大床）&lt;2人入住&gt;&lt;不退款&gt;</t>
  </si>
  <si>
    <t>HKD</t>
  </si>
  <si>
    <t>Dorsett/Brandon</t>
  </si>
  <si>
    <t>CA13030220701HKD</t>
  </si>
  <si>
    <t>未提现</t>
  </si>
  <si>
    <t>携程开票</t>
  </si>
  <si>
    <t xml:space="preserve">2543407	</t>
  </si>
  <si>
    <t xml:space="preserve">LVOYOH171910732	</t>
  </si>
  <si>
    <t xml:space="preserve">17908582713	</t>
  </si>
  <si>
    <t>[巴厘岛]乌达雅度假村及Spa(The Udaya Resorts and Spa)(55956453)</t>
  </si>
  <si>
    <t>套房&lt;2人入住&gt;&lt;不退款&gt;</t>
  </si>
  <si>
    <t>Schmid/Alyssa</t>
  </si>
  <si>
    <t xml:space="preserve">	</t>
  </si>
  <si>
    <t xml:space="preserve">Acknowledged	</t>
  </si>
  <si>
    <t xml:space="preserve">17960174280	</t>
  </si>
  <si>
    <t>[马累]帕拉里恩赫湖马尔酒店(Paralian Hulhumale')(89917585)</t>
  </si>
  <si>
    <t>居民巢室&lt;2人入住&gt;&lt;不退款&gt;</t>
  </si>
  <si>
    <t>Kuznetsova/Ekaterina</t>
  </si>
  <si>
    <t xml:space="preserve">2556708	</t>
  </si>
  <si>
    <t xml:space="preserve">1206462863b660f2a7	</t>
  </si>
  <si>
    <t>退单</t>
  </si>
  <si>
    <t xml:space="preserve">18065052315	</t>
  </si>
  <si>
    <t>[埃奇韦尔]伦敦北华美达酒店(Ramada London North)(55841795)</t>
  </si>
  <si>
    <t>标准双床房&lt;2人入住&gt;&lt;不退款&gt;</t>
  </si>
  <si>
    <t>Koistinen/Kreetta Liisa,Koistinen/Kerttu Elma Liisa</t>
  </si>
  <si>
    <t xml:space="preserve">18087498345	</t>
  </si>
  <si>
    <t>[亚琛]亚琛欧洲会议城皇冠酒店(Hotel Krone Aachen (91547743)</t>
  </si>
  <si>
    <t>标准双人床房&lt;2人入住&gt;&lt;不退款&gt;</t>
  </si>
  <si>
    <t>WENG/YUANLING</t>
  </si>
  <si>
    <t xml:space="preserve">935817	</t>
  </si>
  <si>
    <t xml:space="preserve">18103300097	</t>
  </si>
  <si>
    <t>[阿莱斯]阿莱斯安杜塞普瑞米尔经典酒店(Premiere Classe Ales - Anduze)(80332466)</t>
  </si>
  <si>
    <t>标准双人房&lt;2人入住&gt;&lt;不退款&gt;&lt;早餐&gt;</t>
  </si>
  <si>
    <t>DESLANDES/Nelly</t>
  </si>
  <si>
    <t xml:space="preserve">33684UC001258	</t>
  </si>
  <si>
    <t xml:space="preserve">18133499331	</t>
  </si>
  <si>
    <t>[柏林]柏林施柏阁酒店(Steigenberger Hotel am Kanzleramt)(55822293)</t>
  </si>
  <si>
    <t>豪华房&lt;不退款&gt;&lt;2人入住&gt;</t>
  </si>
  <si>
    <t>Drewniak/Marcin</t>
  </si>
  <si>
    <t xml:space="preserve">4637SE097334	</t>
  </si>
  <si>
    <t xml:space="preserve">18136319101	</t>
  </si>
  <si>
    <t>[开罗]纳斯尔城阿尔马萨酒店(Al Masa Hotel Nasr City)(55547069)</t>
  </si>
  <si>
    <t>双人床房&lt;2人入住&gt;&lt;不退款&gt;</t>
  </si>
  <si>
    <t>Aljemaz/Haya</t>
  </si>
  <si>
    <t xml:space="preserve">18168663086	</t>
  </si>
  <si>
    <t>[魁北克城]魁北克城费尔蒙芳缇娜城堡酒店(Fairmont le Chateau Frontenac Hotel Quebec City)(55270242)</t>
  </si>
  <si>
    <t>豪华城景大号床房&lt;不退款&gt;&lt;2人入住&gt;</t>
  </si>
  <si>
    <t>Chin/Vui Yong</t>
  </si>
  <si>
    <t xml:space="preserve">LCFckMxfjk	</t>
  </si>
  <si>
    <t xml:space="preserve">18173657797	</t>
  </si>
  <si>
    <t>[科隆]科隆干草市场多林特酒店(Dorint Hotel am Heumarkt Köln)(55884345)</t>
  </si>
  <si>
    <t>标准房&lt;2人入住&gt;&lt;不退款&gt;</t>
  </si>
  <si>
    <t>Los/Johannes</t>
  </si>
  <si>
    <t xml:space="preserve">EXP-1963744008	</t>
  </si>
  <si>
    <t xml:space="preserve">18183241653	</t>
  </si>
  <si>
    <t>[迪拜]迪拜朱美拉湖塔楼铂尔曼酒店(Pullman Dubai Jumeirah Lakes Towers)(70391582)</t>
  </si>
  <si>
    <t>豪华房&lt;2人入住&gt;&lt;不退款&gt;</t>
  </si>
  <si>
    <t>Agrawal/Abhinav,Agrawal/Abhinav</t>
  </si>
  <si>
    <t xml:space="preserve">339178	</t>
  </si>
  <si>
    <t xml:space="preserve">18202698770	</t>
  </si>
  <si>
    <t>[纽汉]伦敦假日酒店 - 斯特拉特福市(Hyatt Regency London Stratford)(55639815)</t>
  </si>
  <si>
    <t>双床房&lt;2人入住&gt;&lt;不退款&gt;</t>
  </si>
  <si>
    <t>holly/christopher</t>
  </si>
  <si>
    <t xml:space="preserve">27774542	</t>
  </si>
  <si>
    <t xml:space="preserve">18209607264	</t>
  </si>
  <si>
    <t>[帕赛市]纽波特 101 号公寓式客房机场对面酒店(101 Newport Condo Across the Airport)(94359041)</t>
  </si>
  <si>
    <t>工作室1特大床&lt;2人入住&gt;&lt;不退款&gt;</t>
  </si>
  <si>
    <t>deSilva/Norman</t>
  </si>
  <si>
    <t xml:space="preserve">18209917625	</t>
  </si>
  <si>
    <t>[曼谷]曼谷铂尔曼素坤逸大酒店 (SHA Plus+)(Pullman Bangkok Grande Sukhumvit (SHA Plus+))(55452115)</t>
  </si>
  <si>
    <t>豪华房（双床）&lt;2人入住&gt;&lt;不退款&gt;&lt;早餐&gt;</t>
  </si>
  <si>
    <t>Abed/Yaron</t>
  </si>
  <si>
    <t xml:space="preserve">18210857727	</t>
  </si>
  <si>
    <t>[坤甸]坤甸金色郁金香酒店(Golden Tulip Pontianak)(55290453)</t>
  </si>
  <si>
    <t>高级大号床房&lt;2人入住&gt;&lt;不退款&gt;&lt;早餐&gt;</t>
  </si>
  <si>
    <t>Agustinus /Angela</t>
  </si>
  <si>
    <t xml:space="preserve">18214335348	</t>
  </si>
  <si>
    <t>SUI/FRANK</t>
  </si>
  <si>
    <t xml:space="preserve">339438	</t>
  </si>
  <si>
    <t xml:space="preserve">18215725256	</t>
  </si>
  <si>
    <t>[茉莉芬]玛狄恩法维酒店(Favehotel Madiun)(90401535)</t>
  </si>
  <si>
    <t>致爱房&lt;2人入住&gt;&lt;不退款&gt;&lt;早餐&gt;</t>
  </si>
  <si>
    <t>Dewangga/Roy Irfan</t>
  </si>
  <si>
    <t xml:space="preserve">51227	</t>
  </si>
  <si>
    <t xml:space="preserve">18216160075	</t>
  </si>
  <si>
    <t>[布拉德福德]布拉德福德康铂酒店(HOTEL CAMPANILE BRADFORD)(80332993)</t>
  </si>
  <si>
    <t>标准大床房&lt;2人入住&gt;&lt;不退款&gt;</t>
  </si>
  <si>
    <t>Hale/Peter,Griffiths/Tom</t>
  </si>
  <si>
    <t>34377UC004742</t>
  </si>
  <si>
    <t xml:space="preserve">34377UC004741	</t>
  </si>
  <si>
    <t xml:space="preserve">18216215727	</t>
  </si>
  <si>
    <t>[伊丽莎白]纽瓦克机场丽怡酒店(Country Inn &amp; Suites by Radisson, Newark Airport, NJ)(91595566)</t>
  </si>
  <si>
    <t>2张大床房&lt;2人入住&gt;&lt;不退款&gt;&lt;早餐&gt;</t>
  </si>
  <si>
    <t>mcdonald/ian</t>
  </si>
  <si>
    <t xml:space="preserve">XVWCXS9	</t>
  </si>
  <si>
    <t xml:space="preserve">18217264357	</t>
  </si>
  <si>
    <t>[达沃]达沃市苏莫亚洲酒店(Sumo Asia Hotels - Davao)(91811268)</t>
  </si>
  <si>
    <t>高级双床房&lt;2人入住&gt;&lt;不退款&gt;&lt;早餐&gt;</t>
  </si>
  <si>
    <t>ENCARNACION/ARNOLD</t>
  </si>
  <si>
    <t xml:space="preserve">18220670214	</t>
  </si>
  <si>
    <t>[纳柯亚]巴淡岛城市酒店(Batam City Hotel)(91807615)</t>
  </si>
  <si>
    <t>至尊房&lt;2人入住&gt;&lt;不退款&gt;</t>
  </si>
  <si>
    <t>Encik Aziz/Abdullah Bin Che Wail</t>
  </si>
  <si>
    <t xml:space="preserve">18221529880	</t>
  </si>
  <si>
    <t>[巴塞罗那]阿克塔阿图姆广场酒店(Acta Atrium Palace)(55254277)</t>
  </si>
  <si>
    <t>Wang/Manli</t>
  </si>
  <si>
    <t>取消</t>
  </si>
  <si>
    <t xml:space="preserve">18221746373	</t>
  </si>
  <si>
    <t>[吉隆坡]吉隆坡帝盛酒店(Dorsett Kuala Lumpur)(55895782)</t>
  </si>
  <si>
    <t>帝盛客房&lt;不退款&gt;&lt;2人入住&gt;</t>
  </si>
  <si>
    <t>CHONG/SHI HAUR</t>
  </si>
  <si>
    <t xml:space="preserve">18222001723	</t>
  </si>
  <si>
    <t>[安曼]宜必思安曼酒店(Ibis Amman)(55598967)</t>
  </si>
  <si>
    <t>NASR/ADELAHMEDHASAN</t>
  </si>
  <si>
    <t xml:space="preserve">6313WFQ538	</t>
  </si>
  <si>
    <t xml:space="preserve">18224543550	</t>
  </si>
  <si>
    <t>[西科维纳]西科维纳核桃套房酒店(Walnut Inn &amp; Suites West Covina)(95389841)</t>
  </si>
  <si>
    <t>豪华客房, 1 张特大床 (Non-Smoking/Smoking)&lt;2人入住&gt;&lt;不退款&gt;</t>
  </si>
  <si>
    <t>Hoffman/Amari Christian</t>
  </si>
  <si>
    <t>，</t>
  </si>
  <si>
    <t>本期扣款31.62</t>
  </si>
  <si>
    <t xml:space="preserve"> 19441.93 HKD</t>
  </si>
  <si>
    <t>A220701105404481</t>
  </si>
  <si>
    <t>总计：19441.93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</si>
  <si>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</si>
  <si>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</si>
  <si>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</si>
  <si>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</si>
  <si>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</si>
  <si>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</si>
  <si>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</si>
  <si>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</si>
  <si>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</si>
  <si>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</si>
  <si>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</si>
  <si>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</si>
  <si>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</si>
  <si>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</si>
  <si>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</si>
  <si>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</si>
  <si>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</si>
  <si>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</si>
  <si>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2022-05-09</t>
  </si>
  <si>
    <t>2543407</t>
  </si>
  <si>
    <t>OYO赌场酒店</t>
  </si>
  <si>
    <t>Dorsett Brandon</t>
  </si>
  <si>
    <t>2022-06-26</t>
  </si>
  <si>
    <t>2022-06-28</t>
  </si>
  <si>
    <t>退房日周结</t>
  </si>
  <si>
    <t>187.18</t>
  </si>
  <si>
    <t>220.00</t>
  </si>
  <si>
    <t>0</t>
  </si>
  <si>
    <t>0.00</t>
  </si>
  <si>
    <t>携程汇智国际直连</t>
  </si>
  <si>
    <t>925</t>
  </si>
  <si>
    <t>2022-05-09 06:42:34</t>
  </si>
  <si>
    <t>否</t>
  </si>
  <si>
    <t>汇智国际旅游发展有限公司</t>
  </si>
  <si>
    <t>直连</t>
  </si>
  <si>
    <t>2543521</t>
  </si>
  <si>
    <t>优达雅度假村及水疗中心</t>
  </si>
  <si>
    <t>Schmid Alyssa</t>
  </si>
  <si>
    <t>2022-06-27</t>
  </si>
  <si>
    <t>619.38</t>
  </si>
  <si>
    <t>728.00</t>
  </si>
  <si>
    <t>2022-05-09 10:45:46</t>
  </si>
  <si>
    <t>2022-05-19</t>
  </si>
  <si>
    <t>2556708</t>
  </si>
  <si>
    <t>帕拉里恩赫湖马尔酒店</t>
  </si>
  <si>
    <t>Kuznetsova Ekaterina</t>
  </si>
  <si>
    <t>235.54</t>
  </si>
  <si>
    <t>235</t>
  </si>
  <si>
    <t>202</t>
  </si>
  <si>
    <t>2022-05-23 16:41:35</t>
  </si>
  <si>
    <t>2022-06-07</t>
  </si>
  <si>
    <t>2579263</t>
  </si>
  <si>
    <t>伦敦北华美达酒店</t>
  </si>
  <si>
    <t>Koistinen Kreetta Liisa,Koistinen Kerttu Elma Liisa</t>
  </si>
  <si>
    <t>2022-06-25</t>
  </si>
  <si>
    <t>1787.13</t>
  </si>
  <si>
    <t>2103.00</t>
  </si>
  <si>
    <t>2022-06-07 04:24:33</t>
  </si>
  <si>
    <t>2022-06-10</t>
  </si>
  <si>
    <t>2584522</t>
  </si>
  <si>
    <t>亚琛欧洲会议城皇冠酒店</t>
  </si>
  <si>
    <t>WENG YUANLING</t>
  </si>
  <si>
    <t>411.77</t>
  </si>
  <si>
    <t>482.00</t>
  </si>
  <si>
    <t>2022-06-10 15:58:45</t>
  </si>
  <si>
    <t>2022-06-12</t>
  </si>
  <si>
    <t>2587871</t>
  </si>
  <si>
    <t>阿莱斯安杜塞普瑞米尔经典酒店</t>
  </si>
  <si>
    <t>DESLANDES Nelly</t>
  </si>
  <si>
    <t>337.34</t>
  </si>
  <si>
    <t>394.00</t>
  </si>
  <si>
    <t>2022-06-12 17:21:18</t>
  </si>
  <si>
    <t>2022-06-16</t>
  </si>
  <si>
    <t>2593352</t>
  </si>
  <si>
    <t>施泰根贝格尔酒店</t>
  </si>
  <si>
    <t>Drewniak Marcin</t>
  </si>
  <si>
    <t>1082.52</t>
  </si>
  <si>
    <t>1263.00</t>
  </si>
  <si>
    <t>2022-06-16 22:46:31</t>
  </si>
  <si>
    <t>2022-06-17</t>
  </si>
  <si>
    <t>2593591</t>
  </si>
  <si>
    <t>阿尔马萨酒店</t>
  </si>
  <si>
    <t>Aljemaz Haya</t>
  </si>
  <si>
    <t>503.21</t>
  </si>
  <si>
    <t>588.00</t>
  </si>
  <si>
    <t>2022-06-17 08:12:30</t>
  </si>
  <si>
    <t>2022-06-21</t>
  </si>
  <si>
    <t>2598211</t>
  </si>
  <si>
    <t>魁北克城费尔蒙芳缇娜城堡酒店</t>
  </si>
  <si>
    <t>Chin Vui Yong</t>
  </si>
  <si>
    <t>2685.60</t>
  </si>
  <si>
    <t>3144.00</t>
  </si>
  <si>
    <t>2022-06-21 13:39:10</t>
  </si>
  <si>
    <t>2598737</t>
  </si>
  <si>
    <t>科隆干草市场多林特酒店</t>
  </si>
  <si>
    <t>Los Johannes</t>
  </si>
  <si>
    <t>703.86</t>
  </si>
  <si>
    <t>824.00</t>
  </si>
  <si>
    <t>2022-06-21 22:51:59</t>
  </si>
  <si>
    <t>2022-06-23</t>
  </si>
  <si>
    <t>2600036</t>
  </si>
  <si>
    <t>迪拜朱美拉湖塔楼铂尔曼酒店</t>
  </si>
  <si>
    <t>Agrawal Abhinav,Agrawal Abhinav</t>
  </si>
  <si>
    <t>441.39</t>
  </si>
  <si>
    <t>516.00</t>
  </si>
  <si>
    <t>2022-06-23 05:49:16</t>
  </si>
  <si>
    <t>2602451</t>
  </si>
  <si>
    <t>伦敦假日酒店 - 斯特拉特福市</t>
  </si>
  <si>
    <t>holly christopher</t>
  </si>
  <si>
    <t>1555.99</t>
  </si>
  <si>
    <t>1822.00</t>
  </si>
  <si>
    <t>2022-06-25 11:32:41</t>
  </si>
  <si>
    <t>2603306</t>
  </si>
  <si>
    <t>纽波特 101 号公寓式客房机场对面酒店</t>
  </si>
  <si>
    <t>deSilva Norman</t>
  </si>
  <si>
    <t>620.00</t>
  </si>
  <si>
    <t>726.00</t>
  </si>
  <si>
    <t>2022-06-26 09:28:46</t>
  </si>
  <si>
    <t>2603363</t>
  </si>
  <si>
    <t>曼谷铂尔曼素坤逸大酒店</t>
  </si>
  <si>
    <t>Abed Yaron</t>
  </si>
  <si>
    <t>1183.64</t>
  </si>
  <si>
    <t>1386.00</t>
  </si>
  <si>
    <t>2022-06-26 10:42:41</t>
  </si>
  <si>
    <t>2603533</t>
  </si>
  <si>
    <t>坤甸金色郁金香酒店</t>
  </si>
  <si>
    <t>Agustinus Angela</t>
  </si>
  <si>
    <t>226.31</t>
  </si>
  <si>
    <t>265.00</t>
  </si>
  <si>
    <t>2022-06-26 13:49:08</t>
  </si>
  <si>
    <t>2603751</t>
  </si>
  <si>
    <t>SUI FRANK</t>
  </si>
  <si>
    <t>440.66</t>
  </si>
  <si>
    <t>2022-06-26 18:12:59</t>
  </si>
  <si>
    <t>2604002</t>
  </si>
  <si>
    <t>玛狄恩法维酒店</t>
  </si>
  <si>
    <t>Dewangga Roy Irfan</t>
  </si>
  <si>
    <t>185.32</t>
  </si>
  <si>
    <t>217.00</t>
  </si>
  <si>
    <t>2022-06-26 23:26:08</t>
  </si>
  <si>
    <t>2604075</t>
  </si>
  <si>
    <t>CAMPANILE BRADFORD</t>
  </si>
  <si>
    <t>Hale Peter,Griffiths Tom</t>
  </si>
  <si>
    <t>674.66</t>
  </si>
  <si>
    <t>790.00</t>
  </si>
  <si>
    <t>2022-06-27 03:48:52</t>
  </si>
  <si>
    <t>2604101</t>
  </si>
  <si>
    <t>纽瓦克机场丽怡酒店</t>
  </si>
  <si>
    <t>mcdonald ian</t>
  </si>
  <si>
    <t>1044.44</t>
  </si>
  <si>
    <t>1223.00</t>
  </si>
  <si>
    <t>2022-06-27 05:45:42</t>
  </si>
  <si>
    <t>2604280</t>
  </si>
  <si>
    <t>达沃亚洲相扑酒店</t>
  </si>
  <si>
    <t>ENCARNACION ARNOLD</t>
  </si>
  <si>
    <t>304.88</t>
  </si>
  <si>
    <t>357.00</t>
  </si>
  <si>
    <t>2022-06-27 12:10:01</t>
  </si>
  <si>
    <t>2604506</t>
  </si>
  <si>
    <t>巴淡岛城市酒店</t>
  </si>
  <si>
    <t>Encik Aziz Abdullah Bin Che Wail</t>
  </si>
  <si>
    <t>176.78</t>
  </si>
  <si>
    <t>207.00</t>
  </si>
  <si>
    <t>2022-06-27 16:18:23</t>
  </si>
  <si>
    <t>2604700</t>
  </si>
  <si>
    <t>吉隆坡帝盛酒店</t>
  </si>
  <si>
    <t>CHONG SHI HAUR</t>
  </si>
  <si>
    <t>309.15</t>
  </si>
  <si>
    <t>362.00</t>
  </si>
  <si>
    <t>2022-06-27 19:40:11</t>
  </si>
  <si>
    <t>2604738</t>
  </si>
  <si>
    <t>安曼宜必思酒店</t>
  </si>
  <si>
    <t>NASR ADELAHMEDHASAN</t>
  </si>
  <si>
    <t>327.08</t>
  </si>
  <si>
    <t>383.00</t>
  </si>
  <si>
    <t>2022-06-27 20:29:20</t>
  </si>
  <si>
    <t>2604954</t>
  </si>
  <si>
    <t>西柯汶纳核桃套房酒店</t>
  </si>
  <si>
    <t>Hoffman Amari Christian</t>
  </si>
  <si>
    <t>617.17</t>
  </si>
  <si>
    <t>722.00</t>
  </si>
  <si>
    <t>2022-06-28 03:08:33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</si>
</sst>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44738</v>
      </c>
      <c r="G2" s="6">
        <v>44740</v>
      </c>
      <c r="H2" s="4">
        <v>1</v>
      </c>
      <c r="I2" s="4">
        <v>2</v>
      </c>
      <c r="J2" s="4">
        <v>2</v>
      </c>
      <c r="K2" s="4" t="s">
        <v>30</v>
      </c>
      <c r="L2" s="4">
        <v>220</v>
      </c>
      <c r="M2" s="4">
        <v>220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44690</v>
      </c>
      <c r="S2" s="6">
        <v>44743</v>
      </c>
      <c r="T2" s="4" t="s">
        <v>34</v>
      </c>
      <c r="U2" s="4">
        <v>220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44739</v>
      </c>
      <c r="G3" s="6">
        <v>44740</v>
      </c>
      <c r="H3" s="4">
        <v>1</v>
      </c>
      <c r="I3" s="4">
        <v>1</v>
      </c>
      <c r="J3" s="4">
        <v>1</v>
      </c>
      <c r="K3" s="4" t="s">
        <v>30</v>
      </c>
      <c r="L3" s="4">
        <v>728</v>
      </c>
      <c r="M3" s="4">
        <v>728</v>
      </c>
      <c r="N3" s="4" t="s">
        <v>40</v>
      </c>
      <c r="O3" s="4" t="s">
        <v>32</v>
      </c>
      <c r="P3" s="4" t="s">
        <v>33</v>
      </c>
      <c r="Q3" s="4">
        <v>0</v>
      </c>
      <c r="R3" s="7">
        <v>44690</v>
      </c>
      <c r="S3" s="6">
        <v>44743</v>
      </c>
      <c r="T3" s="4" t="s">
        <v>34</v>
      </c>
      <c r="U3" s="4">
        <v>728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44739</v>
      </c>
      <c r="G4" s="6">
        <v>44740</v>
      </c>
      <c r="H4" s="4">
        <v>1</v>
      </c>
      <c r="I4" s="4">
        <v>1</v>
      </c>
      <c r="J4" s="4">
        <v>1</v>
      </c>
      <c r="K4" s="4" t="s">
        <v>30</v>
      </c>
      <c r="L4" s="4">
        <v>766</v>
      </c>
      <c r="M4" s="4">
        <v>766</v>
      </c>
      <c r="N4" s="4" t="s">
        <v>46</v>
      </c>
      <c r="O4" s="4" t="s">
        <v>32</v>
      </c>
      <c r="P4" s="4" t="s">
        <v>33</v>
      </c>
      <c r="Q4" s="4">
        <v>0</v>
      </c>
      <c r="R4" s="7">
        <v>44700</v>
      </c>
      <c r="S4" s="6">
        <v>44743</v>
      </c>
      <c r="T4" s="4" t="s">
        <v>34</v>
      </c>
      <c r="U4" s="4">
        <v>766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44739</v>
      </c>
      <c r="G5" s="6">
        <v>44740</v>
      </c>
      <c r="H5" s="4">
        <v>1</v>
      </c>
      <c r="I5" s="4">
        <v>1</v>
      </c>
      <c r="J5" s="4">
        <v>1</v>
      </c>
      <c r="K5" s="4" t="s">
        <v>30</v>
      </c>
      <c r="L5" s="4">
        <v>-562.07</v>
      </c>
      <c r="M5" s="4">
        <v>-562.07</v>
      </c>
      <c r="N5" s="4" t="s">
        <v>46</v>
      </c>
      <c r="O5" s="4" t="s">
        <v>32</v>
      </c>
      <c r="P5" s="4" t="s">
        <v>33</v>
      </c>
      <c r="Q5" s="4">
        <v>0</v>
      </c>
      <c r="R5" s="7">
        <v>44700</v>
      </c>
      <c r="S5" s="6">
        <v>44743</v>
      </c>
      <c r="T5" s="4" t="s">
        <v>34</v>
      </c>
      <c r="U5" s="4">
        <v>-562.07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44737</v>
      </c>
      <c r="G6" s="6">
        <v>44740</v>
      </c>
      <c r="H6" s="4">
        <v>1</v>
      </c>
      <c r="I6" s="4">
        <v>3</v>
      </c>
      <c r="J6" s="4">
        <v>3</v>
      </c>
      <c r="K6" s="4" t="s">
        <v>30</v>
      </c>
      <c r="L6" s="4">
        <v>2103</v>
      </c>
      <c r="M6" s="4">
        <v>2103</v>
      </c>
      <c r="N6" s="4" t="s">
        <v>53</v>
      </c>
      <c r="O6" s="4" t="s">
        <v>32</v>
      </c>
      <c r="P6" s="4" t="s">
        <v>33</v>
      </c>
      <c r="Q6" s="4">
        <v>0</v>
      </c>
      <c r="R6" s="7">
        <v>44719</v>
      </c>
      <c r="S6" s="6">
        <v>44743</v>
      </c>
      <c r="T6" s="4" t="s">
        <v>34</v>
      </c>
      <c r="U6" s="4">
        <v>2103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44739</v>
      </c>
      <c r="G7" s="6">
        <v>44740</v>
      </c>
      <c r="H7" s="4">
        <v>1</v>
      </c>
      <c r="I7" s="4">
        <v>1</v>
      </c>
      <c r="J7" s="4">
        <v>1</v>
      </c>
      <c r="K7" s="4" t="s">
        <v>30</v>
      </c>
      <c r="L7" s="4">
        <v>482</v>
      </c>
      <c r="M7" s="4">
        <v>482</v>
      </c>
      <c r="N7" s="4" t="s">
        <v>57</v>
      </c>
      <c r="O7" s="4" t="s">
        <v>32</v>
      </c>
      <c r="P7" s="4" t="s">
        <v>33</v>
      </c>
      <c r="Q7" s="4">
        <v>0</v>
      </c>
      <c r="R7" s="7">
        <v>44722</v>
      </c>
      <c r="S7" s="6">
        <v>44743</v>
      </c>
      <c r="T7" s="4" t="s">
        <v>34</v>
      </c>
      <c r="U7" s="4">
        <v>482</v>
      </c>
      <c r="V7" s="4">
        <v>0</v>
      </c>
      <c r="W7" s="4">
        <v>0</v>
      </c>
      <c r="X7" s="4" t="s">
        <v>41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44739</v>
      </c>
      <c r="G8" s="6">
        <v>44740</v>
      </c>
      <c r="H8" s="4">
        <v>1</v>
      </c>
      <c r="I8" s="4">
        <v>1</v>
      </c>
      <c r="J8" s="4">
        <v>1</v>
      </c>
      <c r="K8" s="4" t="s">
        <v>30</v>
      </c>
      <c r="L8" s="4">
        <v>394</v>
      </c>
      <c r="M8" s="4">
        <v>394</v>
      </c>
      <c r="N8" s="4" t="s">
        <v>62</v>
      </c>
      <c r="O8" s="4" t="s">
        <v>32</v>
      </c>
      <c r="P8" s="4" t="s">
        <v>33</v>
      </c>
      <c r="Q8" s="4">
        <v>0</v>
      </c>
      <c r="R8" s="7">
        <v>44724</v>
      </c>
      <c r="S8" s="6">
        <v>44743</v>
      </c>
      <c r="T8" s="4" t="s">
        <v>34</v>
      </c>
      <c r="U8" s="4">
        <v>394</v>
      </c>
      <c r="V8" s="4">
        <v>0</v>
      </c>
      <c r="W8" s="4">
        <v>0</v>
      </c>
      <c r="X8" s="4" t="s">
        <v>41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44739</v>
      </c>
      <c r="G9" s="6">
        <v>44740</v>
      </c>
      <c r="H9" s="4">
        <v>1</v>
      </c>
      <c r="I9" s="4">
        <v>1</v>
      </c>
      <c r="J9" s="4">
        <v>1</v>
      </c>
      <c r="K9" s="4" t="s">
        <v>30</v>
      </c>
      <c r="L9" s="4">
        <v>1263</v>
      </c>
      <c r="M9" s="4">
        <v>1263</v>
      </c>
      <c r="N9" s="4" t="s">
        <v>67</v>
      </c>
      <c r="O9" s="4" t="s">
        <v>32</v>
      </c>
      <c r="P9" s="4" t="s">
        <v>33</v>
      </c>
      <c r="Q9" s="4">
        <v>0</v>
      </c>
      <c r="R9" s="7">
        <v>44728</v>
      </c>
      <c r="S9" s="6">
        <v>44743</v>
      </c>
      <c r="T9" s="4" t="s">
        <v>34</v>
      </c>
      <c r="U9" s="4">
        <v>1263</v>
      </c>
      <c r="V9" s="4">
        <v>0</v>
      </c>
      <c r="W9" s="4">
        <v>0</v>
      </c>
      <c r="X9" s="4" t="s">
        <v>41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44739</v>
      </c>
      <c r="G10" s="6">
        <v>44740</v>
      </c>
      <c r="H10" s="4">
        <v>1</v>
      </c>
      <c r="I10" s="4">
        <v>1</v>
      </c>
      <c r="J10" s="4">
        <v>1</v>
      </c>
      <c r="K10" s="4" t="s">
        <v>30</v>
      </c>
      <c r="L10" s="4">
        <v>588</v>
      </c>
      <c r="M10" s="4">
        <v>588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44743</v>
      </c>
      <c r="T10" s="4" t="s">
        <v>34</v>
      </c>
      <c r="U10" s="4">
        <v>588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44739</v>
      </c>
      <c r="G11" s="6">
        <v>44740</v>
      </c>
      <c r="H11" s="4">
        <v>1</v>
      </c>
      <c r="I11" s="4">
        <v>1</v>
      </c>
      <c r="J11" s="4">
        <v>1</v>
      </c>
      <c r="K11" s="4" t="s">
        <v>30</v>
      </c>
      <c r="L11" s="4">
        <v>3144</v>
      </c>
      <c r="M11" s="4">
        <v>3144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44733</v>
      </c>
      <c r="S11" s="6">
        <v>44743</v>
      </c>
      <c r="T11" s="4" t="s">
        <v>34</v>
      </c>
      <c r="U11" s="4">
        <v>3144</v>
      </c>
      <c r="V11" s="4">
        <v>0</v>
      </c>
      <c r="W11" s="4">
        <v>0</v>
      </c>
      <c r="X11" s="4" t="s">
        <v>41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44739</v>
      </c>
      <c r="G12" s="6">
        <v>44740</v>
      </c>
      <c r="H12" s="4">
        <v>1</v>
      </c>
      <c r="I12" s="4">
        <v>1</v>
      </c>
      <c r="J12" s="4">
        <v>1</v>
      </c>
      <c r="K12" s="4" t="s">
        <v>30</v>
      </c>
      <c r="L12" s="4">
        <v>824</v>
      </c>
      <c r="M12" s="4">
        <v>824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44743</v>
      </c>
      <c r="T12" s="4" t="s">
        <v>34</v>
      </c>
      <c r="U12" s="4">
        <v>824</v>
      </c>
      <c r="V12" s="4">
        <v>0</v>
      </c>
      <c r="W12" s="4">
        <v>0</v>
      </c>
      <c r="X12" s="4" t="s">
        <v>41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44739</v>
      </c>
      <c r="G13" s="6">
        <v>44740</v>
      </c>
      <c r="H13" s="4">
        <v>1</v>
      </c>
      <c r="I13" s="4">
        <v>1</v>
      </c>
      <c r="J13" s="4">
        <v>1</v>
      </c>
      <c r="K13" s="4" t="s">
        <v>30</v>
      </c>
      <c r="L13" s="4">
        <v>516</v>
      </c>
      <c r="M13" s="4">
        <v>516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44735</v>
      </c>
      <c r="S13" s="6">
        <v>44743</v>
      </c>
      <c r="T13" s="4" t="s">
        <v>34</v>
      </c>
      <c r="U13" s="4">
        <v>516</v>
      </c>
      <c r="V13" s="4">
        <v>0</v>
      </c>
      <c r="W13" s="4">
        <v>0</v>
      </c>
      <c r="X13" s="4" t="s">
        <v>41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44739</v>
      </c>
      <c r="G14" s="6">
        <v>44740</v>
      </c>
      <c r="H14" s="4">
        <v>1</v>
      </c>
      <c r="I14" s="4">
        <v>1</v>
      </c>
      <c r="J14" s="4">
        <v>1</v>
      </c>
      <c r="K14" s="4" t="s">
        <v>30</v>
      </c>
      <c r="L14" s="4">
        <v>1822</v>
      </c>
      <c r="M14" s="4">
        <v>1822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44737</v>
      </c>
      <c r="S14" s="6">
        <v>44743</v>
      </c>
      <c r="T14" s="4" t="s">
        <v>34</v>
      </c>
      <c r="U14" s="4">
        <v>1822</v>
      </c>
      <c r="V14" s="4">
        <v>0</v>
      </c>
      <c r="W14" s="4">
        <v>0</v>
      </c>
      <c r="X14" s="4" t="s">
        <v>41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44738</v>
      </c>
      <c r="G15" s="6">
        <v>44740</v>
      </c>
      <c r="H15" s="4">
        <v>1</v>
      </c>
      <c r="I15" s="4">
        <v>2</v>
      </c>
      <c r="J15" s="4">
        <v>2</v>
      </c>
      <c r="K15" s="4" t="s">
        <v>30</v>
      </c>
      <c r="L15" s="4">
        <v>726</v>
      </c>
      <c r="M15" s="4">
        <v>726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44738</v>
      </c>
      <c r="S15" s="6">
        <v>44743</v>
      </c>
      <c r="T15" s="4" t="s">
        <v>34</v>
      </c>
      <c r="U15" s="4">
        <v>726</v>
      </c>
      <c r="V15" s="4">
        <v>0</v>
      </c>
      <c r="W15" s="4">
        <v>0</v>
      </c>
      <c r="X15" s="4" t="s">
        <v>41</v>
      </c>
      <c r="Y15" s="4" t="s">
        <v>42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44738</v>
      </c>
      <c r="G16" s="6">
        <v>44740</v>
      </c>
      <c r="H16" s="4">
        <v>1</v>
      </c>
      <c r="I16" s="4">
        <v>2</v>
      </c>
      <c r="J16" s="4">
        <v>2</v>
      </c>
      <c r="K16" s="4" t="s">
        <v>30</v>
      </c>
      <c r="L16" s="4">
        <v>1386</v>
      </c>
      <c r="M16" s="4">
        <v>1386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44738</v>
      </c>
      <c r="S16" s="6">
        <v>44743</v>
      </c>
      <c r="T16" s="4" t="s">
        <v>34</v>
      </c>
      <c r="U16" s="4">
        <v>1386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44739</v>
      </c>
      <c r="G17" s="6">
        <v>44740</v>
      </c>
      <c r="H17" s="4">
        <v>1</v>
      </c>
      <c r="I17" s="4">
        <v>1</v>
      </c>
      <c r="J17" s="4">
        <v>1</v>
      </c>
      <c r="K17" s="4" t="s">
        <v>30</v>
      </c>
      <c r="L17" s="4">
        <v>265</v>
      </c>
      <c r="M17" s="4">
        <v>265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44738</v>
      </c>
      <c r="S17" s="6">
        <v>44743</v>
      </c>
      <c r="T17" s="4" t="s">
        <v>34</v>
      </c>
      <c r="U17" s="4">
        <v>265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44739</v>
      </c>
      <c r="G18" s="6">
        <v>44740</v>
      </c>
      <c r="H18" s="4">
        <v>1</v>
      </c>
      <c r="I18" s="4">
        <v>1</v>
      </c>
      <c r="J18" s="4">
        <v>1</v>
      </c>
      <c r="K18" s="4" t="s">
        <v>30</v>
      </c>
      <c r="L18" s="4">
        <v>516</v>
      </c>
      <c r="M18" s="4">
        <v>516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44738</v>
      </c>
      <c r="S18" s="6">
        <v>44743</v>
      </c>
      <c r="T18" s="4" t="s">
        <v>34</v>
      </c>
      <c r="U18" s="4">
        <v>516</v>
      </c>
      <c r="V18" s="4">
        <v>0</v>
      </c>
      <c r="W18" s="4">
        <v>0</v>
      </c>
      <c r="X18" s="4" t="s">
        <v>41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44739</v>
      </c>
      <c r="G19" s="6">
        <v>44740</v>
      </c>
      <c r="H19" s="4">
        <v>1</v>
      </c>
      <c r="I19" s="4">
        <v>1</v>
      </c>
      <c r="J19" s="4">
        <v>1</v>
      </c>
      <c r="K19" s="4" t="s">
        <v>30</v>
      </c>
      <c r="L19" s="4">
        <v>217</v>
      </c>
      <c r="M19" s="4">
        <v>217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44738</v>
      </c>
      <c r="S19" s="6">
        <v>44743</v>
      </c>
      <c r="T19" s="4" t="s">
        <v>34</v>
      </c>
      <c r="U19" s="4">
        <v>217</v>
      </c>
      <c r="V19" s="4">
        <v>0</v>
      </c>
      <c r="W19" s="4">
        <v>0</v>
      </c>
      <c r="X19" s="4" t="s">
        <v>41</v>
      </c>
      <c r="Y19" s="4" t="s">
        <v>112</v>
      </c>
    </row>
    <row r="20" s="4" customFormat="1" spans="1:26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44739</v>
      </c>
      <c r="G20" s="6">
        <v>44740</v>
      </c>
      <c r="H20" s="4">
        <v>2</v>
      </c>
      <c r="I20" s="4">
        <v>1</v>
      </c>
      <c r="J20" s="4">
        <v>2</v>
      </c>
      <c r="K20" s="4" t="s">
        <v>30</v>
      </c>
      <c r="L20" s="4">
        <v>790</v>
      </c>
      <c r="M20" s="4">
        <v>790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44739</v>
      </c>
      <c r="S20" s="6">
        <v>44743</v>
      </c>
      <c r="T20" s="4" t="s">
        <v>34</v>
      </c>
      <c r="U20" s="4">
        <v>790</v>
      </c>
      <c r="V20" s="4">
        <v>0</v>
      </c>
      <c r="W20" s="4">
        <v>0</v>
      </c>
      <c r="X20" s="4" t="s">
        <v>41</v>
      </c>
      <c r="Y20" s="4" t="s">
        <v>117</v>
      </c>
      <c r="Z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44739</v>
      </c>
      <c r="G21" s="6">
        <v>44740</v>
      </c>
      <c r="H21" s="4">
        <v>1</v>
      </c>
      <c r="I21" s="4">
        <v>1</v>
      </c>
      <c r="J21" s="4">
        <v>1</v>
      </c>
      <c r="K21" s="4" t="s">
        <v>30</v>
      </c>
      <c r="L21" s="4">
        <v>1223</v>
      </c>
      <c r="M21" s="4">
        <v>1223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44739</v>
      </c>
      <c r="S21" s="6">
        <v>44743</v>
      </c>
      <c r="T21" s="4" t="s">
        <v>34</v>
      </c>
      <c r="U21" s="4">
        <v>1223</v>
      </c>
      <c r="V21" s="4">
        <v>0</v>
      </c>
      <c r="W21" s="4">
        <v>0</v>
      </c>
      <c r="X21" s="4" t="s">
        <v>41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44739</v>
      </c>
      <c r="G22" s="6">
        <v>44740</v>
      </c>
      <c r="H22" s="4">
        <v>1</v>
      </c>
      <c r="I22" s="4">
        <v>1</v>
      </c>
      <c r="J22" s="4">
        <v>1</v>
      </c>
      <c r="K22" s="4" t="s">
        <v>30</v>
      </c>
      <c r="L22" s="4">
        <v>357</v>
      </c>
      <c r="M22" s="4">
        <v>357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44739</v>
      </c>
      <c r="S22" s="6">
        <v>44743</v>
      </c>
      <c r="T22" s="4" t="s">
        <v>34</v>
      </c>
      <c r="U22" s="4">
        <v>357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44739</v>
      </c>
      <c r="G23" s="6">
        <v>44740</v>
      </c>
      <c r="H23" s="4">
        <v>1</v>
      </c>
      <c r="I23" s="4">
        <v>1</v>
      </c>
      <c r="J23" s="4">
        <v>1</v>
      </c>
      <c r="K23" s="4" t="s">
        <v>30</v>
      </c>
      <c r="L23" s="4">
        <v>207</v>
      </c>
      <c r="M23" s="4">
        <v>207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44739</v>
      </c>
      <c r="S23" s="6">
        <v>44743</v>
      </c>
      <c r="T23" s="4" t="s">
        <v>34</v>
      </c>
      <c r="U23" s="4">
        <v>207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71</v>
      </c>
      <c r="F24" s="6">
        <v>44739</v>
      </c>
      <c r="G24" s="6">
        <v>44740</v>
      </c>
      <c r="H24" s="4">
        <v>1</v>
      </c>
      <c r="I24" s="4">
        <v>1</v>
      </c>
      <c r="J24" s="4">
        <v>1</v>
      </c>
      <c r="K24" s="4" t="s">
        <v>30</v>
      </c>
      <c r="L24" s="4">
        <v>1292</v>
      </c>
      <c r="M24" s="4">
        <v>1292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44739</v>
      </c>
      <c r="S24" s="6">
        <v>44743</v>
      </c>
      <c r="T24" s="4" t="s">
        <v>34</v>
      </c>
      <c r="U24" s="4">
        <v>1292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132</v>
      </c>
      <c r="B25" s="4" t="s">
        <v>26</v>
      </c>
      <c r="C25" s="4" t="s">
        <v>135</v>
      </c>
      <c r="D25" s="4" t="s">
        <v>133</v>
      </c>
      <c r="E25" s="4" t="s">
        <v>71</v>
      </c>
      <c r="F25" s="6">
        <v>44739</v>
      </c>
      <c r="G25" s="6">
        <v>44740</v>
      </c>
      <c r="H25" s="4">
        <v>1</v>
      </c>
      <c r="I25" s="4">
        <v>1</v>
      </c>
      <c r="J25" s="4">
        <v>1</v>
      </c>
      <c r="K25" s="4" t="s">
        <v>30</v>
      </c>
      <c r="L25" s="4">
        <v>-1292</v>
      </c>
      <c r="M25" s="4">
        <v>-1292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44739</v>
      </c>
      <c r="S25" s="6">
        <v>44743</v>
      </c>
      <c r="T25" s="4" t="s">
        <v>34</v>
      </c>
      <c r="U25" s="4">
        <v>-1292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44739</v>
      </c>
      <c r="G26" s="6">
        <v>44740</v>
      </c>
      <c r="H26" s="4">
        <v>1</v>
      </c>
      <c r="I26" s="4">
        <v>1</v>
      </c>
      <c r="J26" s="4">
        <v>1</v>
      </c>
      <c r="K26" s="4" t="s">
        <v>30</v>
      </c>
      <c r="L26" s="4">
        <v>362</v>
      </c>
      <c r="M26" s="4">
        <v>362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44739</v>
      </c>
      <c r="S26" s="6">
        <v>44743</v>
      </c>
      <c r="T26" s="4" t="s">
        <v>34</v>
      </c>
      <c r="U26" s="4">
        <v>362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90</v>
      </c>
      <c r="F27" s="6">
        <v>44739</v>
      </c>
      <c r="G27" s="6">
        <v>44740</v>
      </c>
      <c r="H27" s="4">
        <v>1</v>
      </c>
      <c r="I27" s="4">
        <v>1</v>
      </c>
      <c r="J27" s="4">
        <v>1</v>
      </c>
      <c r="K27" s="4" t="s">
        <v>30</v>
      </c>
      <c r="L27" s="4">
        <v>383</v>
      </c>
      <c r="M27" s="4">
        <v>383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44739</v>
      </c>
      <c r="S27" s="6">
        <v>44743</v>
      </c>
      <c r="T27" s="4" t="s">
        <v>34</v>
      </c>
      <c r="U27" s="4">
        <v>383</v>
      </c>
      <c r="V27" s="4">
        <v>0</v>
      </c>
      <c r="W27" s="4">
        <v>0</v>
      </c>
      <c r="X27" s="4" t="s">
        <v>41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44739</v>
      </c>
      <c r="G28" s="6">
        <v>44740</v>
      </c>
      <c r="H28" s="4">
        <v>1</v>
      </c>
      <c r="I28" s="4">
        <v>1</v>
      </c>
      <c r="J28" s="4">
        <v>1</v>
      </c>
      <c r="K28" s="4" t="s">
        <v>30</v>
      </c>
      <c r="L28" s="4">
        <v>722</v>
      </c>
      <c r="M28" s="4">
        <v>722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44740</v>
      </c>
      <c r="S28" s="6">
        <v>44743</v>
      </c>
      <c r="T28" s="4" t="s">
        <v>34</v>
      </c>
      <c r="U28" s="4">
        <v>722</v>
      </c>
      <c r="V28" s="4">
        <v>0</v>
      </c>
      <c r="W28" s="4">
        <v>0</v>
      </c>
      <c r="X28" s="4" t="s">
        <v>41</v>
      </c>
      <c r="Y2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4" sqref="A34:A3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148</v>
      </c>
    </row>
    <row r="2" s="4" customFormat="1" spans="1:9">
      <c r="A2" s="5">
        <v>17908226666</v>
      </c>
      <c r="B2" s="6">
        <v>44738</v>
      </c>
      <c r="C2" s="6">
        <v>44740</v>
      </c>
      <c r="D2" s="4">
        <v>220</v>
      </c>
      <c r="E2" s="4" t="str">
        <f>VLOOKUP(A2,HOP!A:L,12,0)</f>
        <v>220.00</v>
      </c>
      <c r="F2" s="4" t="str">
        <f>VLOOKUP(A2,HOP!A:C,3,0)</f>
        <v>2543407</v>
      </c>
      <c r="G2" s="4">
        <f>D2-E2</f>
        <v>0</v>
      </c>
      <c r="H2" s="4" t="str">
        <f>$H$1&amp;F2</f>
        <v>，2543407</v>
      </c>
      <c r="I2" s="4" t="str">
        <f>VLOOKUP(A2,HOP!A:U,21,0)</f>
        <v>直连</v>
      </c>
    </row>
    <row r="3" s="4" customFormat="1" ht="16" customHeight="1" spans="1:9">
      <c r="A3" s="5">
        <v>17908582713</v>
      </c>
      <c r="B3" s="6">
        <v>44739</v>
      </c>
      <c r="C3" s="6">
        <v>44740</v>
      </c>
      <c r="D3" s="4">
        <v>728</v>
      </c>
      <c r="E3" s="4" t="str">
        <f>VLOOKUP(A3,HOP!A:L,12,0)</f>
        <v>728.00</v>
      </c>
      <c r="F3" s="4" t="str">
        <f>VLOOKUP(A3,HOP!A:C,3,0)</f>
        <v>2543521</v>
      </c>
      <c r="G3" s="4">
        <f t="shared" ref="G3:G26" si="0">D3-E3</f>
        <v>0</v>
      </c>
      <c r="H3" s="4" t="str">
        <f t="shared" ref="H3:H26" si="1">$H$1&amp;F3</f>
        <v>，2543521</v>
      </c>
      <c r="I3" s="4" t="str">
        <f>VLOOKUP(A3,HOP!A:U,21,0)</f>
        <v>直连</v>
      </c>
    </row>
    <row r="4" s="4" customFormat="1" spans="1:10">
      <c r="A4" s="5">
        <v>17960174280</v>
      </c>
      <c r="B4" s="6">
        <v>44739</v>
      </c>
      <c r="C4" s="6">
        <v>44740</v>
      </c>
      <c r="D4" s="4">
        <v>203.93</v>
      </c>
      <c r="E4" s="4" t="str">
        <f>VLOOKUP(A4,HOP!A:L,12,0)</f>
        <v>235.54</v>
      </c>
      <c r="F4" s="4" t="str">
        <f>VLOOKUP(A4,HOP!A:C,3,0)</f>
        <v>2556708</v>
      </c>
      <c r="G4" s="4">
        <f t="shared" si="0"/>
        <v>-31.61</v>
      </c>
      <c r="H4" s="4" t="str">
        <f t="shared" si="1"/>
        <v>，2556708</v>
      </c>
      <c r="I4" s="4" t="str">
        <f>VLOOKUP(A4,HOP!A:U,21,0)</f>
        <v>直连</v>
      </c>
      <c r="J4" s="4" t="s">
        <v>149</v>
      </c>
    </row>
    <row r="5" s="4" customFormat="1" spans="1:9">
      <c r="A5" s="5">
        <v>18065052315</v>
      </c>
      <c r="B5" s="6">
        <v>44737</v>
      </c>
      <c r="C5" s="6">
        <v>44740</v>
      </c>
      <c r="D5" s="4">
        <v>2103</v>
      </c>
      <c r="E5" s="4" t="str">
        <f>VLOOKUP(A5,HOP!A:L,12,0)</f>
        <v>2103.00</v>
      </c>
      <c r="F5" s="4" t="str">
        <f>VLOOKUP(A5,HOP!A:C,3,0)</f>
        <v>2579263</v>
      </c>
      <c r="G5" s="4">
        <f t="shared" si="0"/>
        <v>0</v>
      </c>
      <c r="H5" s="4" t="str">
        <f t="shared" si="1"/>
        <v>，2579263</v>
      </c>
      <c r="I5" s="4" t="str">
        <f>VLOOKUP(A5,HOP!A:U,21,0)</f>
        <v>直连</v>
      </c>
    </row>
    <row r="6" s="4" customFormat="1" spans="1:9">
      <c r="A6" s="5">
        <v>18087498345</v>
      </c>
      <c r="B6" s="6">
        <v>44739</v>
      </c>
      <c r="C6" s="6">
        <v>44740</v>
      </c>
      <c r="D6" s="4">
        <v>482</v>
      </c>
      <c r="E6" s="4" t="str">
        <f>VLOOKUP(A6,HOP!A:L,12,0)</f>
        <v>482.00</v>
      </c>
      <c r="F6" s="4" t="str">
        <f>VLOOKUP(A6,HOP!A:C,3,0)</f>
        <v>2584522</v>
      </c>
      <c r="G6" s="4">
        <f t="shared" si="0"/>
        <v>0</v>
      </c>
      <c r="H6" s="4" t="str">
        <f t="shared" si="1"/>
        <v>，2584522</v>
      </c>
      <c r="I6" s="4" t="str">
        <f>VLOOKUP(A6,HOP!A:U,21,0)</f>
        <v>直连</v>
      </c>
    </row>
    <row r="7" s="4" customFormat="1" spans="1:9">
      <c r="A7" s="5">
        <v>18103300097</v>
      </c>
      <c r="B7" s="6">
        <v>44739</v>
      </c>
      <c r="C7" s="6">
        <v>44740</v>
      </c>
      <c r="D7" s="4">
        <v>394</v>
      </c>
      <c r="E7" s="4" t="str">
        <f>VLOOKUP(A7,HOP!A:L,12,0)</f>
        <v>394.00</v>
      </c>
      <c r="F7" s="4" t="str">
        <f>VLOOKUP(A7,HOP!A:C,3,0)</f>
        <v>2587871</v>
      </c>
      <c r="G7" s="4">
        <f t="shared" si="0"/>
        <v>0</v>
      </c>
      <c r="H7" s="4" t="str">
        <f t="shared" si="1"/>
        <v>，2587871</v>
      </c>
      <c r="I7" s="4" t="str">
        <f>VLOOKUP(A7,HOP!A:U,21,0)</f>
        <v>直连</v>
      </c>
    </row>
    <row r="8" s="4" customFormat="1" spans="1:9">
      <c r="A8" s="5">
        <v>18133499331</v>
      </c>
      <c r="B8" s="6">
        <v>44739</v>
      </c>
      <c r="C8" s="6">
        <v>44740</v>
      </c>
      <c r="D8" s="4">
        <v>1263</v>
      </c>
      <c r="E8" s="4" t="str">
        <f>VLOOKUP(A8,HOP!A:L,12,0)</f>
        <v>1263.00</v>
      </c>
      <c r="F8" s="4" t="str">
        <f>VLOOKUP(A8,HOP!A:C,3,0)</f>
        <v>2593352</v>
      </c>
      <c r="G8" s="4">
        <f t="shared" si="0"/>
        <v>0</v>
      </c>
      <c r="H8" s="4" t="str">
        <f t="shared" si="1"/>
        <v>，2593352</v>
      </c>
      <c r="I8" s="4" t="str">
        <f>VLOOKUP(A8,HOP!A:U,21,0)</f>
        <v>直连</v>
      </c>
    </row>
    <row r="9" s="4" customFormat="1" spans="1:9">
      <c r="A9" s="5">
        <v>18136319101</v>
      </c>
      <c r="B9" s="6">
        <v>44739</v>
      </c>
      <c r="C9" s="6">
        <v>44740</v>
      </c>
      <c r="D9" s="4">
        <v>588</v>
      </c>
      <c r="E9" s="4" t="str">
        <f>VLOOKUP(A9,HOP!A:L,12,0)</f>
        <v>588.00</v>
      </c>
      <c r="F9" s="4" t="str">
        <f>VLOOKUP(A9,HOP!A:C,3,0)</f>
        <v>2593591</v>
      </c>
      <c r="G9" s="4">
        <f t="shared" si="0"/>
        <v>0</v>
      </c>
      <c r="H9" s="4" t="str">
        <f t="shared" si="1"/>
        <v>，2593591</v>
      </c>
      <c r="I9" s="4" t="str">
        <f>VLOOKUP(A9,HOP!A:U,21,0)</f>
        <v>直连</v>
      </c>
    </row>
    <row r="10" s="4" customFormat="1" spans="1:9">
      <c r="A10" s="5">
        <v>18168663086</v>
      </c>
      <c r="B10" s="6">
        <v>44739</v>
      </c>
      <c r="C10" s="6">
        <v>44740</v>
      </c>
      <c r="D10" s="4">
        <v>3144</v>
      </c>
      <c r="E10" s="4" t="str">
        <f>VLOOKUP(A10,HOP!A:L,12,0)</f>
        <v>3144.00</v>
      </c>
      <c r="F10" s="4" t="str">
        <f>VLOOKUP(A10,HOP!A:C,3,0)</f>
        <v>2598211</v>
      </c>
      <c r="G10" s="4">
        <f t="shared" si="0"/>
        <v>0</v>
      </c>
      <c r="H10" s="4" t="str">
        <f t="shared" si="1"/>
        <v>，2598211</v>
      </c>
      <c r="I10" s="4" t="str">
        <f>VLOOKUP(A10,HOP!A:U,21,0)</f>
        <v>直连</v>
      </c>
    </row>
    <row r="11" s="4" customFormat="1" spans="1:9">
      <c r="A11" s="5">
        <v>18173657797</v>
      </c>
      <c r="B11" s="6">
        <v>44739</v>
      </c>
      <c r="C11" s="6">
        <v>44740</v>
      </c>
      <c r="D11" s="4">
        <v>824</v>
      </c>
      <c r="E11" s="4" t="str">
        <f>VLOOKUP(A11,HOP!A:L,12,0)</f>
        <v>824.00</v>
      </c>
      <c r="F11" s="4" t="str">
        <f>VLOOKUP(A11,HOP!A:C,3,0)</f>
        <v>2598737</v>
      </c>
      <c r="G11" s="4">
        <f t="shared" si="0"/>
        <v>0</v>
      </c>
      <c r="H11" s="4" t="str">
        <f t="shared" si="1"/>
        <v>，2598737</v>
      </c>
      <c r="I11" s="4" t="str">
        <f>VLOOKUP(A11,HOP!A:U,21,0)</f>
        <v>直连</v>
      </c>
    </row>
    <row r="12" s="4" customFormat="1" spans="1:9">
      <c r="A12" s="5">
        <v>18183241653</v>
      </c>
      <c r="B12" s="6">
        <v>44739</v>
      </c>
      <c r="C12" s="6">
        <v>44740</v>
      </c>
      <c r="D12" s="4">
        <v>516</v>
      </c>
      <c r="E12" s="4" t="str">
        <f>VLOOKUP(A12,HOP!A:L,12,0)</f>
        <v>516.00</v>
      </c>
      <c r="F12" s="4" t="str">
        <f>VLOOKUP(A12,HOP!A:C,3,0)</f>
        <v>2600036</v>
      </c>
      <c r="G12" s="4">
        <f t="shared" si="0"/>
        <v>0</v>
      </c>
      <c r="H12" s="4" t="str">
        <f t="shared" si="1"/>
        <v>，2600036</v>
      </c>
      <c r="I12" s="4" t="str">
        <f>VLOOKUP(A12,HOP!A:U,21,0)</f>
        <v>直连</v>
      </c>
    </row>
    <row r="13" s="4" customFormat="1" spans="1:9">
      <c r="A13" s="5">
        <v>18202698770</v>
      </c>
      <c r="B13" s="6">
        <v>44739</v>
      </c>
      <c r="C13" s="6">
        <v>44740</v>
      </c>
      <c r="D13" s="4">
        <v>1822</v>
      </c>
      <c r="E13" s="4" t="str">
        <f>VLOOKUP(A13,HOP!A:L,12,0)</f>
        <v>1822.00</v>
      </c>
      <c r="F13" s="4" t="str">
        <f>VLOOKUP(A13,HOP!A:C,3,0)</f>
        <v>2602451</v>
      </c>
      <c r="G13" s="4">
        <f t="shared" si="0"/>
        <v>0</v>
      </c>
      <c r="H13" s="4" t="str">
        <f t="shared" si="1"/>
        <v>，2602451</v>
      </c>
      <c r="I13" s="4" t="str">
        <f>VLOOKUP(A13,HOP!A:U,21,0)</f>
        <v>直连</v>
      </c>
    </row>
    <row r="14" s="4" customFormat="1" spans="1:9">
      <c r="A14" s="5">
        <v>18209607264</v>
      </c>
      <c r="B14" s="6">
        <v>44738</v>
      </c>
      <c r="C14" s="6">
        <v>44740</v>
      </c>
      <c r="D14" s="4">
        <v>726</v>
      </c>
      <c r="E14" s="4" t="str">
        <f>VLOOKUP(A14,HOP!A:L,12,0)</f>
        <v>726.00</v>
      </c>
      <c r="F14" s="4" t="str">
        <f>VLOOKUP(A14,HOP!A:C,3,0)</f>
        <v>2603306</v>
      </c>
      <c r="G14" s="4">
        <f t="shared" si="0"/>
        <v>0</v>
      </c>
      <c r="H14" s="4" t="str">
        <f t="shared" si="1"/>
        <v>，2603306</v>
      </c>
      <c r="I14" s="4" t="str">
        <f>VLOOKUP(A14,HOP!A:U,21,0)</f>
        <v>直连</v>
      </c>
    </row>
    <row r="15" s="4" customFormat="1" spans="1:9">
      <c r="A15" s="5">
        <v>18209917625</v>
      </c>
      <c r="B15" s="6">
        <v>44738</v>
      </c>
      <c r="C15" s="6">
        <v>44740</v>
      </c>
      <c r="D15" s="4">
        <v>1386</v>
      </c>
      <c r="E15" s="4" t="str">
        <f>VLOOKUP(A15,HOP!A:L,12,0)</f>
        <v>1386.00</v>
      </c>
      <c r="F15" s="4" t="str">
        <f>VLOOKUP(A15,HOP!A:C,3,0)</f>
        <v>2603363</v>
      </c>
      <c r="G15" s="4">
        <f t="shared" si="0"/>
        <v>0</v>
      </c>
      <c r="H15" s="4" t="str">
        <f t="shared" si="1"/>
        <v>，2603363</v>
      </c>
      <c r="I15" s="4" t="str">
        <f>VLOOKUP(A15,HOP!A:U,21,0)</f>
        <v>直连</v>
      </c>
    </row>
    <row r="16" s="4" customFormat="1" spans="1:9">
      <c r="A16" s="5">
        <v>18210857727</v>
      </c>
      <c r="B16" s="6">
        <v>44739</v>
      </c>
      <c r="C16" s="6">
        <v>44740</v>
      </c>
      <c r="D16" s="4">
        <v>265</v>
      </c>
      <c r="E16" s="4" t="str">
        <f>VLOOKUP(A16,HOP!A:L,12,0)</f>
        <v>265.00</v>
      </c>
      <c r="F16" s="4" t="str">
        <f>VLOOKUP(A16,HOP!A:C,3,0)</f>
        <v>2603533</v>
      </c>
      <c r="G16" s="4">
        <f t="shared" si="0"/>
        <v>0</v>
      </c>
      <c r="H16" s="4" t="str">
        <f t="shared" si="1"/>
        <v>，2603533</v>
      </c>
      <c r="I16" s="4" t="str">
        <f>VLOOKUP(A16,HOP!A:U,21,0)</f>
        <v>直连</v>
      </c>
    </row>
    <row r="17" s="4" customFormat="1" spans="1:9">
      <c r="A17" s="5">
        <v>18214335348</v>
      </c>
      <c r="B17" s="6">
        <v>44739</v>
      </c>
      <c r="C17" s="6">
        <v>44740</v>
      </c>
      <c r="D17" s="4">
        <v>516</v>
      </c>
      <c r="E17" s="4" t="str">
        <f>VLOOKUP(A17,HOP!A:L,12,0)</f>
        <v>516.00</v>
      </c>
      <c r="F17" s="4" t="str">
        <f>VLOOKUP(A17,HOP!A:C,3,0)</f>
        <v>2603751</v>
      </c>
      <c r="G17" s="4">
        <f t="shared" si="0"/>
        <v>0</v>
      </c>
      <c r="H17" s="4" t="str">
        <f t="shared" si="1"/>
        <v>，2603751</v>
      </c>
      <c r="I17" s="4" t="str">
        <f>VLOOKUP(A17,HOP!A:U,21,0)</f>
        <v>直连</v>
      </c>
    </row>
    <row r="18" s="4" customFormat="1" spans="1:9">
      <c r="A18" s="5">
        <v>18215725256</v>
      </c>
      <c r="B18" s="6">
        <v>44739</v>
      </c>
      <c r="C18" s="6">
        <v>44740</v>
      </c>
      <c r="D18" s="4">
        <v>217</v>
      </c>
      <c r="E18" s="4" t="str">
        <f>VLOOKUP(A18,HOP!A:L,12,0)</f>
        <v>217.00</v>
      </c>
      <c r="F18" s="4" t="str">
        <f>VLOOKUP(A18,HOP!A:C,3,0)</f>
        <v>2604002</v>
      </c>
      <c r="G18" s="4">
        <f t="shared" si="0"/>
        <v>0</v>
      </c>
      <c r="H18" s="4" t="str">
        <f t="shared" si="1"/>
        <v>，2604002</v>
      </c>
      <c r="I18" s="4" t="str">
        <f>VLOOKUP(A18,HOP!A:U,21,0)</f>
        <v>直连</v>
      </c>
    </row>
    <row r="19" s="4" customFormat="1" spans="1:9">
      <c r="A19" s="5">
        <v>18216160075</v>
      </c>
      <c r="B19" s="6">
        <v>44739</v>
      </c>
      <c r="C19" s="6">
        <v>44740</v>
      </c>
      <c r="D19" s="4">
        <v>790</v>
      </c>
      <c r="E19" s="4" t="str">
        <f>VLOOKUP(A19,HOP!A:L,12,0)</f>
        <v>790.00</v>
      </c>
      <c r="F19" s="4" t="str">
        <f>VLOOKUP(A19,HOP!A:C,3,0)</f>
        <v>2604075</v>
      </c>
      <c r="G19" s="4">
        <f t="shared" si="0"/>
        <v>0</v>
      </c>
      <c r="H19" s="4" t="str">
        <f t="shared" si="1"/>
        <v>，2604075</v>
      </c>
      <c r="I19" s="4" t="str">
        <f>VLOOKUP(A19,HOP!A:U,21,0)</f>
        <v>直连</v>
      </c>
    </row>
    <row r="20" s="4" customFormat="1" spans="1:9">
      <c r="A20" s="5">
        <v>18216215727</v>
      </c>
      <c r="B20" s="6">
        <v>44739</v>
      </c>
      <c r="C20" s="6">
        <v>44740</v>
      </c>
      <c r="D20" s="4">
        <v>1223</v>
      </c>
      <c r="E20" s="4" t="str">
        <f>VLOOKUP(A20,HOP!A:L,12,0)</f>
        <v>1223.00</v>
      </c>
      <c r="F20" s="4" t="str">
        <f>VLOOKUP(A20,HOP!A:C,3,0)</f>
        <v>2604101</v>
      </c>
      <c r="G20" s="4">
        <f t="shared" si="0"/>
        <v>0</v>
      </c>
      <c r="H20" s="4" t="str">
        <f t="shared" si="1"/>
        <v>，2604101</v>
      </c>
      <c r="I20" s="4" t="str">
        <f>VLOOKUP(A20,HOP!A:U,21,0)</f>
        <v>直连</v>
      </c>
    </row>
    <row r="21" s="4" customFormat="1" spans="1:9">
      <c r="A21" s="5">
        <v>18217264357</v>
      </c>
      <c r="B21" s="6">
        <v>44739</v>
      </c>
      <c r="C21" s="6">
        <v>44740</v>
      </c>
      <c r="D21" s="4">
        <v>357</v>
      </c>
      <c r="E21" s="4" t="str">
        <f>VLOOKUP(A21,HOP!A:L,12,0)</f>
        <v>357.00</v>
      </c>
      <c r="F21" s="4" t="str">
        <f>VLOOKUP(A21,HOP!A:C,3,0)</f>
        <v>2604280</v>
      </c>
      <c r="G21" s="4">
        <f t="shared" si="0"/>
        <v>0</v>
      </c>
      <c r="H21" s="4" t="str">
        <f t="shared" si="1"/>
        <v>，2604280</v>
      </c>
      <c r="I21" s="4" t="str">
        <f>VLOOKUP(A21,HOP!A:U,21,0)</f>
        <v>直连</v>
      </c>
    </row>
    <row r="22" s="4" customFormat="1" spans="1:9">
      <c r="A22" s="5">
        <v>18220670214</v>
      </c>
      <c r="B22" s="6">
        <v>44739</v>
      </c>
      <c r="C22" s="6">
        <v>44740</v>
      </c>
      <c r="D22" s="4">
        <v>207</v>
      </c>
      <c r="E22" s="4" t="str">
        <f>VLOOKUP(A22,HOP!A:L,12,0)</f>
        <v>207.00</v>
      </c>
      <c r="F22" s="4" t="str">
        <f>VLOOKUP(A22,HOP!A:C,3,0)</f>
        <v>2604506</v>
      </c>
      <c r="G22" s="4">
        <f t="shared" si="0"/>
        <v>0</v>
      </c>
      <c r="H22" s="4" t="str">
        <f t="shared" si="1"/>
        <v>，2604506</v>
      </c>
      <c r="I22" s="4" t="str">
        <f>VLOOKUP(A22,HOP!A:U,21,0)</f>
        <v>直连</v>
      </c>
    </row>
    <row r="23" s="4" customFormat="1" hidden="1" spans="1:9">
      <c r="A23" s="5">
        <v>18221529880</v>
      </c>
      <c r="B23" s="6">
        <v>44739</v>
      </c>
      <c r="C23" s="6">
        <v>44740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18221746373</v>
      </c>
      <c r="B24" s="6">
        <v>44739</v>
      </c>
      <c r="C24" s="6">
        <v>44740</v>
      </c>
      <c r="D24" s="4">
        <v>362</v>
      </c>
      <c r="E24" s="4" t="str">
        <f>VLOOKUP(A24,HOP!A:L,12,0)</f>
        <v>362.00</v>
      </c>
      <c r="F24" s="4" t="str">
        <f>VLOOKUP(A24,HOP!A:C,3,0)</f>
        <v>2604700</v>
      </c>
      <c r="G24" s="4">
        <f t="shared" si="0"/>
        <v>0</v>
      </c>
      <c r="H24" s="4" t="str">
        <f t="shared" si="1"/>
        <v>，2604700</v>
      </c>
      <c r="I24" s="4" t="str">
        <f>VLOOKUP(A24,HOP!A:U,21,0)</f>
        <v>直连</v>
      </c>
    </row>
    <row r="25" s="4" customFormat="1" spans="1:9">
      <c r="A25" s="5">
        <v>18222001723</v>
      </c>
      <c r="B25" s="6">
        <v>44739</v>
      </c>
      <c r="C25" s="6">
        <v>44740</v>
      </c>
      <c r="D25" s="4">
        <v>383</v>
      </c>
      <c r="E25" s="4" t="str">
        <f>VLOOKUP(A25,HOP!A:L,12,0)</f>
        <v>383.00</v>
      </c>
      <c r="F25" s="4" t="str">
        <f>VLOOKUP(A25,HOP!A:C,3,0)</f>
        <v>2604738</v>
      </c>
      <c r="G25" s="4">
        <f t="shared" si="0"/>
        <v>0</v>
      </c>
      <c r="H25" s="4" t="str">
        <f t="shared" si="1"/>
        <v>，2604738</v>
      </c>
      <c r="I25" s="4" t="str">
        <f>VLOOKUP(A25,HOP!A:U,21,0)</f>
        <v>直连</v>
      </c>
    </row>
    <row r="26" s="4" customFormat="1" spans="1:9">
      <c r="A26" s="5">
        <v>18224543550</v>
      </c>
      <c r="B26" s="6">
        <v>44739</v>
      </c>
      <c r="C26" s="6">
        <v>44740</v>
      </c>
      <c r="D26" s="4">
        <v>722</v>
      </c>
      <c r="E26" s="4" t="str">
        <f>VLOOKUP(A26,HOP!A:L,12,0)</f>
        <v>722.00</v>
      </c>
      <c r="F26" s="4" t="str">
        <f>VLOOKUP(A26,HOP!A:C,3,0)</f>
        <v>2604954</v>
      </c>
      <c r="G26" s="4">
        <f t="shared" si="0"/>
        <v>0</v>
      </c>
      <c r="H26" s="4" t="str">
        <f t="shared" si="1"/>
        <v>，2604954</v>
      </c>
      <c r="I26" s="4" t="str">
        <f>VLOOKUP(A26,HOP!A:U,21,0)</f>
        <v>直连</v>
      </c>
    </row>
    <row r="28" spans="4:4">
      <c r="D28" s="4">
        <f>SUM(D2:D27)</f>
        <v>19441.93</v>
      </c>
    </row>
    <row r="29" spans="4:4">
      <c r="D29" s="4" t="s">
        <v>150</v>
      </c>
    </row>
    <row r="34" spans="1:1">
      <c r="A34" s="4" t="s">
        <v>151</v>
      </c>
    </row>
    <row r="35" spans="1:1">
      <c r="A35" s="4" t="s">
        <v>152</v>
      </c>
    </row>
  </sheetData>
  <autoFilter ref="A1:XFD29">
    <filterColumn colId="3">
      <filters blank="1">
        <filter val="790"/>
        <filter val="203.93"/>
        <filter val="19441.93"/>
        <filter val="394"/>
        <filter val="516"/>
        <filter val="217"/>
        <filter val="357"/>
        <filter val="220"/>
        <filter val="362"/>
        <filter val="722"/>
        <filter val="1822"/>
        <filter val="1223"/>
        <filter val="1263"/>
        <filter val="824"/>
        <filter val="265"/>
        <filter val="726"/>
        <filter val="728"/>
        <filter val="482"/>
        <filter val="383"/>
        <filter val="2103"/>
        <filter val="3144"/>
        <filter val="19441.93 HKD"/>
        <filter val="1386"/>
        <filter val="207"/>
        <filter val="5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</row>
    <row r="2" s="1" customFormat="1" spans="1:21">
      <c r="A2" s="3">
        <v>17908226666</v>
      </c>
      <c r="B2" s="1" t="s">
        <v>171</v>
      </c>
      <c r="C2" s="1" t="s">
        <v>172</v>
      </c>
      <c r="D2" s="1" t="s">
        <v>173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30</v>
      </c>
      <c r="K2" s="1" t="s">
        <v>179</v>
      </c>
      <c r="L2" s="1" t="s">
        <v>179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  <c r="U2" s="1" t="s">
        <v>187</v>
      </c>
    </row>
    <row r="3" s="1" customFormat="1" spans="1:21">
      <c r="A3" s="3">
        <v>17908582713</v>
      </c>
      <c r="B3" s="1" t="s">
        <v>171</v>
      </c>
      <c r="C3" s="1" t="s">
        <v>188</v>
      </c>
      <c r="D3" s="1" t="s">
        <v>189</v>
      </c>
      <c r="E3" s="1" t="s">
        <v>190</v>
      </c>
      <c r="F3" s="1" t="s">
        <v>191</v>
      </c>
      <c r="G3" s="1" t="s">
        <v>176</v>
      </c>
      <c r="H3" s="1" t="s">
        <v>177</v>
      </c>
      <c r="I3" s="1" t="s">
        <v>192</v>
      </c>
      <c r="J3" s="1" t="s">
        <v>30</v>
      </c>
      <c r="K3" s="1" t="s">
        <v>193</v>
      </c>
      <c r="L3" s="1" t="s">
        <v>193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194</v>
      </c>
      <c r="S3" s="1" t="s">
        <v>185</v>
      </c>
      <c r="T3" s="1" t="s">
        <v>186</v>
      </c>
      <c r="U3" s="1" t="s">
        <v>187</v>
      </c>
    </row>
    <row r="4" s="1" customFormat="1" spans="1:21">
      <c r="A4" s="3">
        <v>17960174280</v>
      </c>
      <c r="B4" s="1" t="s">
        <v>195</v>
      </c>
      <c r="C4" s="1" t="s">
        <v>196</v>
      </c>
      <c r="D4" s="1" t="s">
        <v>197</v>
      </c>
      <c r="E4" s="1" t="s">
        <v>198</v>
      </c>
      <c r="F4" s="1" t="s">
        <v>191</v>
      </c>
      <c r="G4" s="1" t="s">
        <v>176</v>
      </c>
      <c r="H4" s="1" t="s">
        <v>177</v>
      </c>
      <c r="I4" s="1" t="s">
        <v>181</v>
      </c>
      <c r="J4" s="1" t="s">
        <v>30</v>
      </c>
      <c r="K4" s="1" t="s">
        <v>181</v>
      </c>
      <c r="L4" s="1" t="s">
        <v>199</v>
      </c>
      <c r="M4" s="1" t="s">
        <v>200</v>
      </c>
      <c r="N4" s="1" t="s">
        <v>201</v>
      </c>
      <c r="O4" s="1" t="s">
        <v>181</v>
      </c>
      <c r="P4" s="1" t="s">
        <v>182</v>
      </c>
      <c r="Q4" s="1" t="s">
        <v>183</v>
      </c>
      <c r="R4" s="1" t="s">
        <v>202</v>
      </c>
      <c r="S4" s="1" t="s">
        <v>185</v>
      </c>
      <c r="T4" s="1" t="s">
        <v>186</v>
      </c>
      <c r="U4" s="1" t="s">
        <v>187</v>
      </c>
    </row>
    <row r="5" s="1" customFormat="1" spans="1:21">
      <c r="A5" s="3">
        <v>18065052315</v>
      </c>
      <c r="B5" s="1" t="s">
        <v>203</v>
      </c>
      <c r="C5" s="1" t="s">
        <v>204</v>
      </c>
      <c r="D5" s="1" t="s">
        <v>205</v>
      </c>
      <c r="E5" s="1" t="s">
        <v>206</v>
      </c>
      <c r="F5" s="1" t="s">
        <v>207</v>
      </c>
      <c r="G5" s="1" t="s">
        <v>176</v>
      </c>
      <c r="H5" s="1" t="s">
        <v>177</v>
      </c>
      <c r="I5" s="1" t="s">
        <v>208</v>
      </c>
      <c r="J5" s="1" t="s">
        <v>30</v>
      </c>
      <c r="K5" s="1" t="s">
        <v>209</v>
      </c>
      <c r="L5" s="1" t="s">
        <v>209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183</v>
      </c>
      <c r="R5" s="1" t="s">
        <v>210</v>
      </c>
      <c r="S5" s="1" t="s">
        <v>185</v>
      </c>
      <c r="T5" s="1" t="s">
        <v>186</v>
      </c>
      <c r="U5" s="1" t="s">
        <v>187</v>
      </c>
    </row>
    <row r="6" s="1" customFormat="1" spans="1:21">
      <c r="A6" s="3">
        <v>18087498345</v>
      </c>
      <c r="B6" s="1" t="s">
        <v>211</v>
      </c>
      <c r="C6" s="1" t="s">
        <v>212</v>
      </c>
      <c r="D6" s="1" t="s">
        <v>213</v>
      </c>
      <c r="E6" s="1" t="s">
        <v>214</v>
      </c>
      <c r="F6" s="1" t="s">
        <v>191</v>
      </c>
      <c r="G6" s="1" t="s">
        <v>176</v>
      </c>
      <c r="H6" s="1" t="s">
        <v>177</v>
      </c>
      <c r="I6" s="1" t="s">
        <v>215</v>
      </c>
      <c r="J6" s="1" t="s">
        <v>30</v>
      </c>
      <c r="K6" s="1" t="s">
        <v>216</v>
      </c>
      <c r="L6" s="1" t="s">
        <v>216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183</v>
      </c>
      <c r="R6" s="1" t="s">
        <v>217</v>
      </c>
      <c r="S6" s="1" t="s">
        <v>185</v>
      </c>
      <c r="T6" s="1" t="s">
        <v>186</v>
      </c>
      <c r="U6" s="1" t="s">
        <v>187</v>
      </c>
    </row>
    <row r="7" s="1" customFormat="1" spans="1:21">
      <c r="A7" s="3">
        <v>18103300097</v>
      </c>
      <c r="B7" s="1" t="s">
        <v>218</v>
      </c>
      <c r="C7" s="1" t="s">
        <v>219</v>
      </c>
      <c r="D7" s="1" t="s">
        <v>220</v>
      </c>
      <c r="E7" s="1" t="s">
        <v>221</v>
      </c>
      <c r="F7" s="1" t="s">
        <v>191</v>
      </c>
      <c r="G7" s="1" t="s">
        <v>176</v>
      </c>
      <c r="H7" s="1" t="s">
        <v>177</v>
      </c>
      <c r="I7" s="1" t="s">
        <v>222</v>
      </c>
      <c r="J7" s="1" t="s">
        <v>30</v>
      </c>
      <c r="K7" s="1" t="s">
        <v>223</v>
      </c>
      <c r="L7" s="1" t="s">
        <v>223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183</v>
      </c>
      <c r="R7" s="1" t="s">
        <v>224</v>
      </c>
      <c r="S7" s="1" t="s">
        <v>185</v>
      </c>
      <c r="T7" s="1" t="s">
        <v>186</v>
      </c>
      <c r="U7" s="1" t="s">
        <v>187</v>
      </c>
    </row>
    <row r="8" s="1" customFormat="1" spans="1:21">
      <c r="A8" s="3">
        <v>18133499331</v>
      </c>
      <c r="B8" s="1" t="s">
        <v>225</v>
      </c>
      <c r="C8" s="1" t="s">
        <v>226</v>
      </c>
      <c r="D8" s="1" t="s">
        <v>227</v>
      </c>
      <c r="E8" s="1" t="s">
        <v>228</v>
      </c>
      <c r="F8" s="1" t="s">
        <v>191</v>
      </c>
      <c r="G8" s="1" t="s">
        <v>176</v>
      </c>
      <c r="H8" s="1" t="s">
        <v>177</v>
      </c>
      <c r="I8" s="1" t="s">
        <v>229</v>
      </c>
      <c r="J8" s="1" t="s">
        <v>30</v>
      </c>
      <c r="K8" s="1" t="s">
        <v>230</v>
      </c>
      <c r="L8" s="1" t="s">
        <v>230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183</v>
      </c>
      <c r="R8" s="1" t="s">
        <v>231</v>
      </c>
      <c r="S8" s="1" t="s">
        <v>185</v>
      </c>
      <c r="T8" s="1" t="s">
        <v>186</v>
      </c>
      <c r="U8" s="1" t="s">
        <v>187</v>
      </c>
    </row>
    <row r="9" s="1" customFormat="1" spans="1:21">
      <c r="A9" s="3">
        <v>18136319101</v>
      </c>
      <c r="B9" s="1" t="s">
        <v>232</v>
      </c>
      <c r="C9" s="1" t="s">
        <v>233</v>
      </c>
      <c r="D9" s="1" t="s">
        <v>234</v>
      </c>
      <c r="E9" s="1" t="s">
        <v>235</v>
      </c>
      <c r="F9" s="1" t="s">
        <v>191</v>
      </c>
      <c r="G9" s="1" t="s">
        <v>176</v>
      </c>
      <c r="H9" s="1" t="s">
        <v>177</v>
      </c>
      <c r="I9" s="1" t="s">
        <v>236</v>
      </c>
      <c r="J9" s="1" t="s">
        <v>30</v>
      </c>
      <c r="K9" s="1" t="s">
        <v>237</v>
      </c>
      <c r="L9" s="1" t="s">
        <v>237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183</v>
      </c>
      <c r="R9" s="1" t="s">
        <v>238</v>
      </c>
      <c r="S9" s="1" t="s">
        <v>185</v>
      </c>
      <c r="T9" s="1" t="s">
        <v>186</v>
      </c>
      <c r="U9" s="1" t="s">
        <v>187</v>
      </c>
    </row>
    <row r="10" s="1" customFormat="1" spans="1:21">
      <c r="A10" s="3">
        <v>18168663086</v>
      </c>
      <c r="B10" s="1" t="s">
        <v>239</v>
      </c>
      <c r="C10" s="1" t="s">
        <v>240</v>
      </c>
      <c r="D10" s="1" t="s">
        <v>241</v>
      </c>
      <c r="E10" s="1" t="s">
        <v>242</v>
      </c>
      <c r="F10" s="1" t="s">
        <v>191</v>
      </c>
      <c r="G10" s="1" t="s">
        <v>176</v>
      </c>
      <c r="H10" s="1" t="s">
        <v>177</v>
      </c>
      <c r="I10" s="1" t="s">
        <v>243</v>
      </c>
      <c r="J10" s="1" t="s">
        <v>30</v>
      </c>
      <c r="K10" s="1" t="s">
        <v>244</v>
      </c>
      <c r="L10" s="1" t="s">
        <v>244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183</v>
      </c>
      <c r="R10" s="1" t="s">
        <v>245</v>
      </c>
      <c r="S10" s="1" t="s">
        <v>185</v>
      </c>
      <c r="T10" s="1" t="s">
        <v>186</v>
      </c>
      <c r="U10" s="1" t="s">
        <v>187</v>
      </c>
    </row>
    <row r="11" s="1" customFormat="1" spans="1:21">
      <c r="A11" s="3">
        <v>18173657797</v>
      </c>
      <c r="B11" s="1" t="s">
        <v>239</v>
      </c>
      <c r="C11" s="1" t="s">
        <v>246</v>
      </c>
      <c r="D11" s="1" t="s">
        <v>247</v>
      </c>
      <c r="E11" s="1" t="s">
        <v>248</v>
      </c>
      <c r="F11" s="1" t="s">
        <v>191</v>
      </c>
      <c r="G11" s="1" t="s">
        <v>176</v>
      </c>
      <c r="H11" s="1" t="s">
        <v>177</v>
      </c>
      <c r="I11" s="1" t="s">
        <v>249</v>
      </c>
      <c r="J11" s="1" t="s">
        <v>30</v>
      </c>
      <c r="K11" s="1" t="s">
        <v>250</v>
      </c>
      <c r="L11" s="1" t="s">
        <v>250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183</v>
      </c>
      <c r="R11" s="1" t="s">
        <v>251</v>
      </c>
      <c r="S11" s="1" t="s">
        <v>185</v>
      </c>
      <c r="T11" s="1" t="s">
        <v>186</v>
      </c>
      <c r="U11" s="1" t="s">
        <v>187</v>
      </c>
    </row>
    <row r="12" s="1" customFormat="1" spans="1:21">
      <c r="A12" s="3">
        <v>18183241653</v>
      </c>
      <c r="B12" s="1" t="s">
        <v>252</v>
      </c>
      <c r="C12" s="1" t="s">
        <v>253</v>
      </c>
      <c r="D12" s="1" t="s">
        <v>254</v>
      </c>
      <c r="E12" s="1" t="s">
        <v>255</v>
      </c>
      <c r="F12" s="1" t="s">
        <v>191</v>
      </c>
      <c r="G12" s="1" t="s">
        <v>176</v>
      </c>
      <c r="H12" s="1" t="s">
        <v>177</v>
      </c>
      <c r="I12" s="1" t="s">
        <v>256</v>
      </c>
      <c r="J12" s="1" t="s">
        <v>30</v>
      </c>
      <c r="K12" s="1" t="s">
        <v>257</v>
      </c>
      <c r="L12" s="1" t="s">
        <v>257</v>
      </c>
      <c r="M12" s="1" t="s">
        <v>180</v>
      </c>
      <c r="N12" s="1" t="s">
        <v>180</v>
      </c>
      <c r="O12" s="1" t="s">
        <v>181</v>
      </c>
      <c r="P12" s="1" t="s">
        <v>182</v>
      </c>
      <c r="Q12" s="1" t="s">
        <v>183</v>
      </c>
      <c r="R12" s="1" t="s">
        <v>258</v>
      </c>
      <c r="S12" s="1" t="s">
        <v>185</v>
      </c>
      <c r="T12" s="1" t="s">
        <v>186</v>
      </c>
      <c r="U12" s="1" t="s">
        <v>187</v>
      </c>
    </row>
    <row r="13" s="1" customFormat="1" spans="1:21">
      <c r="A13" s="3">
        <v>18202698770</v>
      </c>
      <c r="B13" s="1" t="s">
        <v>207</v>
      </c>
      <c r="C13" s="1" t="s">
        <v>259</v>
      </c>
      <c r="D13" s="1" t="s">
        <v>260</v>
      </c>
      <c r="E13" s="1" t="s">
        <v>261</v>
      </c>
      <c r="F13" s="1" t="s">
        <v>191</v>
      </c>
      <c r="G13" s="1" t="s">
        <v>176</v>
      </c>
      <c r="H13" s="1" t="s">
        <v>177</v>
      </c>
      <c r="I13" s="1" t="s">
        <v>262</v>
      </c>
      <c r="J13" s="1" t="s">
        <v>30</v>
      </c>
      <c r="K13" s="1" t="s">
        <v>263</v>
      </c>
      <c r="L13" s="1" t="s">
        <v>263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183</v>
      </c>
      <c r="R13" s="1" t="s">
        <v>264</v>
      </c>
      <c r="S13" s="1" t="s">
        <v>185</v>
      </c>
      <c r="T13" s="1" t="s">
        <v>186</v>
      </c>
      <c r="U13" s="1" t="s">
        <v>187</v>
      </c>
    </row>
    <row r="14" s="1" customFormat="1" spans="1:21">
      <c r="A14" s="3">
        <v>18209607264</v>
      </c>
      <c r="B14" s="1" t="s">
        <v>175</v>
      </c>
      <c r="C14" s="1" t="s">
        <v>265</v>
      </c>
      <c r="D14" s="1" t="s">
        <v>266</v>
      </c>
      <c r="E14" s="1" t="s">
        <v>267</v>
      </c>
      <c r="F14" s="1" t="s">
        <v>175</v>
      </c>
      <c r="G14" s="1" t="s">
        <v>176</v>
      </c>
      <c r="H14" s="1" t="s">
        <v>177</v>
      </c>
      <c r="I14" s="1" t="s">
        <v>268</v>
      </c>
      <c r="J14" s="1" t="s">
        <v>30</v>
      </c>
      <c r="K14" s="1" t="s">
        <v>269</v>
      </c>
      <c r="L14" s="1" t="s">
        <v>269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183</v>
      </c>
      <c r="R14" s="1" t="s">
        <v>270</v>
      </c>
      <c r="S14" s="1" t="s">
        <v>185</v>
      </c>
      <c r="T14" s="1" t="s">
        <v>186</v>
      </c>
      <c r="U14" s="1" t="s">
        <v>187</v>
      </c>
    </row>
    <row r="15" s="1" customFormat="1" spans="1:21">
      <c r="A15" s="3">
        <v>18209917625</v>
      </c>
      <c r="B15" s="1" t="s">
        <v>175</v>
      </c>
      <c r="C15" s="1" t="s">
        <v>271</v>
      </c>
      <c r="D15" s="1" t="s">
        <v>272</v>
      </c>
      <c r="E15" s="1" t="s">
        <v>273</v>
      </c>
      <c r="F15" s="1" t="s">
        <v>175</v>
      </c>
      <c r="G15" s="1" t="s">
        <v>176</v>
      </c>
      <c r="H15" s="1" t="s">
        <v>177</v>
      </c>
      <c r="I15" s="1" t="s">
        <v>274</v>
      </c>
      <c r="J15" s="1" t="s">
        <v>30</v>
      </c>
      <c r="K15" s="1" t="s">
        <v>275</v>
      </c>
      <c r="L15" s="1" t="s">
        <v>275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183</v>
      </c>
      <c r="R15" s="1" t="s">
        <v>276</v>
      </c>
      <c r="S15" s="1" t="s">
        <v>185</v>
      </c>
      <c r="T15" s="1" t="s">
        <v>186</v>
      </c>
      <c r="U15" s="1" t="s">
        <v>187</v>
      </c>
    </row>
    <row r="16" s="1" customFormat="1" spans="1:21">
      <c r="A16" s="3">
        <v>18210857727</v>
      </c>
      <c r="B16" s="1" t="s">
        <v>175</v>
      </c>
      <c r="C16" s="1" t="s">
        <v>277</v>
      </c>
      <c r="D16" s="1" t="s">
        <v>278</v>
      </c>
      <c r="E16" s="1" t="s">
        <v>279</v>
      </c>
      <c r="F16" s="1" t="s">
        <v>191</v>
      </c>
      <c r="G16" s="1" t="s">
        <v>176</v>
      </c>
      <c r="H16" s="1" t="s">
        <v>177</v>
      </c>
      <c r="I16" s="1" t="s">
        <v>280</v>
      </c>
      <c r="J16" s="1" t="s">
        <v>30</v>
      </c>
      <c r="K16" s="1" t="s">
        <v>281</v>
      </c>
      <c r="L16" s="1" t="s">
        <v>281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183</v>
      </c>
      <c r="R16" s="1" t="s">
        <v>282</v>
      </c>
      <c r="S16" s="1" t="s">
        <v>185</v>
      </c>
      <c r="T16" s="1" t="s">
        <v>186</v>
      </c>
      <c r="U16" s="1" t="s">
        <v>187</v>
      </c>
    </row>
    <row r="17" s="1" customFormat="1" spans="1:21">
      <c r="A17" s="3">
        <v>18214335348</v>
      </c>
      <c r="B17" s="1" t="s">
        <v>175</v>
      </c>
      <c r="C17" s="1" t="s">
        <v>283</v>
      </c>
      <c r="D17" s="1" t="s">
        <v>254</v>
      </c>
      <c r="E17" s="1" t="s">
        <v>284</v>
      </c>
      <c r="F17" s="1" t="s">
        <v>191</v>
      </c>
      <c r="G17" s="1" t="s">
        <v>176</v>
      </c>
      <c r="H17" s="1" t="s">
        <v>177</v>
      </c>
      <c r="I17" s="1" t="s">
        <v>285</v>
      </c>
      <c r="J17" s="1" t="s">
        <v>30</v>
      </c>
      <c r="K17" s="1" t="s">
        <v>257</v>
      </c>
      <c r="L17" s="1" t="s">
        <v>257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183</v>
      </c>
      <c r="R17" s="1" t="s">
        <v>286</v>
      </c>
      <c r="S17" s="1" t="s">
        <v>185</v>
      </c>
      <c r="T17" s="1" t="s">
        <v>186</v>
      </c>
      <c r="U17" s="1" t="s">
        <v>187</v>
      </c>
    </row>
    <row r="18" s="1" customFormat="1" spans="1:21">
      <c r="A18" s="3">
        <v>18215725256</v>
      </c>
      <c r="B18" s="1" t="s">
        <v>175</v>
      </c>
      <c r="C18" s="1" t="s">
        <v>287</v>
      </c>
      <c r="D18" s="1" t="s">
        <v>288</v>
      </c>
      <c r="E18" s="1" t="s">
        <v>289</v>
      </c>
      <c r="F18" s="1" t="s">
        <v>191</v>
      </c>
      <c r="G18" s="1" t="s">
        <v>176</v>
      </c>
      <c r="H18" s="1" t="s">
        <v>177</v>
      </c>
      <c r="I18" s="1" t="s">
        <v>290</v>
      </c>
      <c r="J18" s="1" t="s">
        <v>30</v>
      </c>
      <c r="K18" s="1" t="s">
        <v>291</v>
      </c>
      <c r="L18" s="1" t="s">
        <v>291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183</v>
      </c>
      <c r="R18" s="1" t="s">
        <v>292</v>
      </c>
      <c r="S18" s="1" t="s">
        <v>185</v>
      </c>
      <c r="T18" s="1" t="s">
        <v>186</v>
      </c>
      <c r="U18" s="1" t="s">
        <v>187</v>
      </c>
    </row>
    <row r="19" s="1" customFormat="1" spans="1:21">
      <c r="A19" s="3">
        <v>18216160075</v>
      </c>
      <c r="B19" s="1" t="s">
        <v>191</v>
      </c>
      <c r="C19" s="1" t="s">
        <v>293</v>
      </c>
      <c r="D19" s="1" t="s">
        <v>294</v>
      </c>
      <c r="E19" s="1" t="s">
        <v>295</v>
      </c>
      <c r="F19" s="1" t="s">
        <v>191</v>
      </c>
      <c r="G19" s="1" t="s">
        <v>176</v>
      </c>
      <c r="H19" s="1" t="s">
        <v>177</v>
      </c>
      <c r="I19" s="1" t="s">
        <v>296</v>
      </c>
      <c r="J19" s="1" t="s">
        <v>30</v>
      </c>
      <c r="K19" s="1" t="s">
        <v>297</v>
      </c>
      <c r="L19" s="1" t="s">
        <v>297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183</v>
      </c>
      <c r="R19" s="1" t="s">
        <v>298</v>
      </c>
      <c r="S19" s="1" t="s">
        <v>185</v>
      </c>
      <c r="T19" s="1" t="s">
        <v>186</v>
      </c>
      <c r="U19" s="1" t="s">
        <v>187</v>
      </c>
    </row>
    <row r="20" s="1" customFormat="1" spans="1:21">
      <c r="A20" s="3">
        <v>18216215727</v>
      </c>
      <c r="B20" s="1" t="s">
        <v>191</v>
      </c>
      <c r="C20" s="1" t="s">
        <v>299</v>
      </c>
      <c r="D20" s="1" t="s">
        <v>300</v>
      </c>
      <c r="E20" s="1" t="s">
        <v>301</v>
      </c>
      <c r="F20" s="1" t="s">
        <v>191</v>
      </c>
      <c r="G20" s="1" t="s">
        <v>176</v>
      </c>
      <c r="H20" s="1" t="s">
        <v>177</v>
      </c>
      <c r="I20" s="1" t="s">
        <v>302</v>
      </c>
      <c r="J20" s="1" t="s">
        <v>30</v>
      </c>
      <c r="K20" s="1" t="s">
        <v>303</v>
      </c>
      <c r="L20" s="1" t="s">
        <v>303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183</v>
      </c>
      <c r="R20" s="1" t="s">
        <v>304</v>
      </c>
      <c r="S20" s="1" t="s">
        <v>185</v>
      </c>
      <c r="T20" s="1" t="s">
        <v>186</v>
      </c>
      <c r="U20" s="1" t="s">
        <v>187</v>
      </c>
    </row>
    <row r="21" s="1" customFormat="1" spans="1:21">
      <c r="A21" s="3">
        <v>18217264357</v>
      </c>
      <c r="B21" s="1" t="s">
        <v>191</v>
      </c>
      <c r="C21" s="1" t="s">
        <v>305</v>
      </c>
      <c r="D21" s="1" t="s">
        <v>306</v>
      </c>
      <c r="E21" s="1" t="s">
        <v>307</v>
      </c>
      <c r="F21" s="1" t="s">
        <v>191</v>
      </c>
      <c r="G21" s="1" t="s">
        <v>176</v>
      </c>
      <c r="H21" s="1" t="s">
        <v>177</v>
      </c>
      <c r="I21" s="1" t="s">
        <v>308</v>
      </c>
      <c r="J21" s="1" t="s">
        <v>30</v>
      </c>
      <c r="K21" s="1" t="s">
        <v>309</v>
      </c>
      <c r="L21" s="1" t="s">
        <v>309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183</v>
      </c>
      <c r="R21" s="1" t="s">
        <v>310</v>
      </c>
      <c r="S21" s="1" t="s">
        <v>185</v>
      </c>
      <c r="T21" s="1" t="s">
        <v>186</v>
      </c>
      <c r="U21" s="1" t="s">
        <v>187</v>
      </c>
    </row>
    <row r="22" s="1" customFormat="1" spans="1:21">
      <c r="A22" s="3">
        <v>18220670214</v>
      </c>
      <c r="B22" s="1" t="s">
        <v>191</v>
      </c>
      <c r="C22" s="1" t="s">
        <v>311</v>
      </c>
      <c r="D22" s="1" t="s">
        <v>312</v>
      </c>
      <c r="E22" s="1" t="s">
        <v>313</v>
      </c>
      <c r="F22" s="1" t="s">
        <v>191</v>
      </c>
      <c r="G22" s="1" t="s">
        <v>176</v>
      </c>
      <c r="H22" s="1" t="s">
        <v>177</v>
      </c>
      <c r="I22" s="1" t="s">
        <v>314</v>
      </c>
      <c r="J22" s="1" t="s">
        <v>30</v>
      </c>
      <c r="K22" s="1" t="s">
        <v>315</v>
      </c>
      <c r="L22" s="1" t="s">
        <v>315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183</v>
      </c>
      <c r="R22" s="1" t="s">
        <v>316</v>
      </c>
      <c r="S22" s="1" t="s">
        <v>185</v>
      </c>
      <c r="T22" s="1" t="s">
        <v>186</v>
      </c>
      <c r="U22" s="1" t="s">
        <v>187</v>
      </c>
    </row>
    <row r="23" s="1" customFormat="1" spans="1:21">
      <c r="A23" s="3">
        <v>18221746373</v>
      </c>
      <c r="B23" s="1" t="s">
        <v>191</v>
      </c>
      <c r="C23" s="1" t="s">
        <v>317</v>
      </c>
      <c r="D23" s="1" t="s">
        <v>318</v>
      </c>
      <c r="E23" s="1" t="s">
        <v>319</v>
      </c>
      <c r="F23" s="1" t="s">
        <v>191</v>
      </c>
      <c r="G23" s="1" t="s">
        <v>176</v>
      </c>
      <c r="H23" s="1" t="s">
        <v>177</v>
      </c>
      <c r="I23" s="1" t="s">
        <v>320</v>
      </c>
      <c r="J23" s="1" t="s">
        <v>30</v>
      </c>
      <c r="K23" s="1" t="s">
        <v>321</v>
      </c>
      <c r="L23" s="1" t="s">
        <v>321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183</v>
      </c>
      <c r="R23" s="1" t="s">
        <v>322</v>
      </c>
      <c r="S23" s="1" t="s">
        <v>185</v>
      </c>
      <c r="T23" s="1" t="s">
        <v>186</v>
      </c>
      <c r="U23" s="1" t="s">
        <v>187</v>
      </c>
    </row>
    <row r="24" s="1" customFormat="1" spans="1:21">
      <c r="A24" s="3">
        <v>18222001723</v>
      </c>
      <c r="B24" s="1" t="s">
        <v>191</v>
      </c>
      <c r="C24" s="1" t="s">
        <v>323</v>
      </c>
      <c r="D24" s="1" t="s">
        <v>324</v>
      </c>
      <c r="E24" s="1" t="s">
        <v>325</v>
      </c>
      <c r="F24" s="1" t="s">
        <v>191</v>
      </c>
      <c r="G24" s="1" t="s">
        <v>176</v>
      </c>
      <c r="H24" s="1" t="s">
        <v>177</v>
      </c>
      <c r="I24" s="1" t="s">
        <v>326</v>
      </c>
      <c r="J24" s="1" t="s">
        <v>30</v>
      </c>
      <c r="K24" s="1" t="s">
        <v>327</v>
      </c>
      <c r="L24" s="1" t="s">
        <v>327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183</v>
      </c>
      <c r="R24" s="1" t="s">
        <v>328</v>
      </c>
      <c r="S24" s="1" t="s">
        <v>185</v>
      </c>
      <c r="T24" s="1" t="s">
        <v>186</v>
      </c>
      <c r="U24" s="1" t="s">
        <v>187</v>
      </c>
    </row>
    <row r="25" s="1" customFormat="1" spans="1:21">
      <c r="A25" s="3">
        <v>18224543550</v>
      </c>
      <c r="B25" s="1" t="s">
        <v>176</v>
      </c>
      <c r="C25" s="1" t="s">
        <v>329</v>
      </c>
      <c r="D25" s="1" t="s">
        <v>330</v>
      </c>
      <c r="E25" s="1" t="s">
        <v>331</v>
      </c>
      <c r="F25" s="1" t="s">
        <v>191</v>
      </c>
      <c r="G25" s="1" t="s">
        <v>176</v>
      </c>
      <c r="H25" s="1" t="s">
        <v>177</v>
      </c>
      <c r="I25" s="1" t="s">
        <v>332</v>
      </c>
      <c r="J25" s="1" t="s">
        <v>30</v>
      </c>
      <c r="K25" s="1" t="s">
        <v>333</v>
      </c>
      <c r="L25" s="1" t="s">
        <v>333</v>
      </c>
      <c r="M25" s="1" t="s">
        <v>180</v>
      </c>
      <c r="N25" s="1" t="s">
        <v>180</v>
      </c>
      <c r="O25" s="1" t="s">
        <v>181</v>
      </c>
      <c r="P25" s="1" t="s">
        <v>182</v>
      </c>
      <c r="Q25" s="1" t="s">
        <v>183</v>
      </c>
      <c r="R25" s="1" t="s">
        <v>334</v>
      </c>
      <c r="S25" s="1" t="s">
        <v>185</v>
      </c>
      <c r="T25" s="1" t="s">
        <v>186</v>
      </c>
      <c r="U25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2022-07-01T02:43:42Z</dcterms:created>
  <dcterms:modified xsi:type="dcterms:W3CDTF">2022-07-01T02:50:47Z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59D20BE66D19425A91E85DE2682F32F1</vt:lpwstr>
  </property>
  <property fmtid="{D5CDD505-2E9C-101B-9397-08002B2CF9AE}" pid="3" name="KSOProductBuildVer">
    <vt:lpwstr>2052-11.1.0.11830</vt:lpwstr>
  </property>
</Properties>
</file>