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<sst xmlns="http://schemas.openxmlformats.org/spreadsheetml/2006/main" count="526" uniqueCount="229">
  <si>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</si>
  <si>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</si>
  <si>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</si>
  <si>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</si>
  <si>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</si>
  <si>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</si>
  <si>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</si>
  <si>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</si>
  <si>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</si>
  <si>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</si>
  <si>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</si>
  <si>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</si>
  <si>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</si>
  <si>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</si>
  <si>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</si>
  <si>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</si>
  <si>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</si>
  <si>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</si>
  <si>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</si>
  <si>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</si>
  <si>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</si>
  <si>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</si>
  <si>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</si>
  <si>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</si>
  <si>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</si>
  <si>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17822858535	</t>
  </si>
  <si>
    <t>Ctrip</t>
  </si>
  <si>
    <t>正常</t>
  </si>
  <si>
    <t>[阿姆斯特丹]阿姆斯特丹公园中央酒店(Park Centraal Amsterdam)(37207035)</t>
  </si>
  <si>
    <t>豪华房&lt;2人入住&gt;&lt;不退款&gt;&lt;早餐&gt;</t>
  </si>
  <si>
    <t>USD</t>
  </si>
  <si>
    <t>Kumar/Sahil</t>
  </si>
  <si>
    <t>CA5326220701USD</t>
  </si>
  <si>
    <t>未提现</t>
  </si>
  <si>
    <t>携程开票</t>
  </si>
  <si>
    <t xml:space="preserve">	</t>
  </si>
  <si>
    <t xml:space="preserve">AMS01-00008731	</t>
  </si>
  <si>
    <t xml:space="preserve">18107121636	</t>
  </si>
  <si>
    <t>[吉隆坡]吉隆坡盛贸饭店(Traders Hotel, Kuala Lumpur)(44800732)</t>
  </si>
  <si>
    <t>双子塔景观行政特大床房&lt;2人入住&gt;&lt;不退款&gt;</t>
  </si>
  <si>
    <t>JIANG/JIN,ZHANG/ZHIPENG</t>
  </si>
  <si>
    <t xml:space="preserve">20098SE059581	</t>
  </si>
  <si>
    <t xml:space="preserve">18137843358	</t>
  </si>
  <si>
    <t>[巴黎]广场酒店(Plaza Tour Eiffel)(37226582)</t>
  </si>
  <si>
    <t>豪华房&lt;不退款&gt;&lt;2人入住&gt;</t>
  </si>
  <si>
    <t>HERRERO AMIGO/VICTOR</t>
  </si>
  <si>
    <t xml:space="preserve">18178333805	</t>
  </si>
  <si>
    <t>[西归浦市]酒店肯尼西归浦(Hotel Kenny seogwipo)(39649250)</t>
  </si>
  <si>
    <t>标准双人床房&lt;不退款&gt;&lt;2人入住&gt;</t>
  </si>
  <si>
    <t>LEE/JI HYUN</t>
  </si>
  <si>
    <t>取消</t>
  </si>
  <si>
    <t xml:space="preserve">18182377590	</t>
  </si>
  <si>
    <t>[芭堤雅]芭堤雅中天海滩迪瓦尔酒店 (SHA Extra Plus)(D Varee Jomtien Beach, Pattaya (SHA Extra Plus))(44793550)</t>
  </si>
  <si>
    <t>高级海景房&lt;2人入住&gt;&lt;不退款&gt;</t>
  </si>
  <si>
    <t>Saensomboon/Kritsada,Saensomboon/Kritsada</t>
  </si>
  <si>
    <t xml:space="preserve">#289283	</t>
  </si>
  <si>
    <t xml:space="preserve">18182860394	</t>
  </si>
  <si>
    <t>[雅典]雅典门酒店(The Athens Gate Hotel)(37222826)</t>
  </si>
  <si>
    <t>标准双人房&lt;2人入住&gt;&lt;不退款&gt;&lt;早餐&gt;</t>
  </si>
  <si>
    <t>Kiflezgi/Amanuel</t>
  </si>
  <si>
    <t xml:space="preserve">2599899	</t>
  </si>
  <si>
    <t xml:space="preserve">18216112420	</t>
  </si>
  <si>
    <t>[迪拜]迪拜克里克喜来登酒店(Sheraton Dubai Creek Hotel &amp; Towers)(37220760)</t>
  </si>
  <si>
    <t>豪华城景房&lt;2人入住&gt;&lt;IBU黄金会员专享&gt;&lt;不退款&gt;</t>
  </si>
  <si>
    <t>ZOU/HONG,SONG/XIN</t>
  </si>
  <si>
    <t xml:space="preserve">221183	</t>
  </si>
  <si>
    <t xml:space="preserve">18216100316	</t>
  </si>
  <si>
    <t>[泰晤士河畔金斯顿]瓦伦之家(Warren House)(46068531)</t>
  </si>
  <si>
    <t>豪华双人间&lt;不退款&gt;&lt;2人入住&gt;</t>
  </si>
  <si>
    <t>Sit/Yau Chiu</t>
  </si>
  <si>
    <t xml:space="preserve">RL29100191	</t>
  </si>
  <si>
    <t xml:space="preserve">18216692884	</t>
  </si>
  <si>
    <t>[Batu Sub-District]阿斯顿因巴图(ASTON Inn Batu)(39659340)</t>
  </si>
  <si>
    <t>高级房间&lt;不退款&gt;&lt;2人入住&gt;</t>
  </si>
  <si>
    <t>Pramety/Intan</t>
  </si>
  <si>
    <t xml:space="preserve">18217398606	</t>
  </si>
  <si>
    <t>[邦帕利]曼谷素旺那普机场诺富特酒店(Novotel Bangkok Suvarnabhumi Airport Hotel)(38635691)</t>
  </si>
  <si>
    <t>精致双人床套房&lt;不退款&gt;&lt;2人入住&gt;</t>
  </si>
  <si>
    <t>CHEN/XIUQUN</t>
  </si>
  <si>
    <t xml:space="preserve">6183WFQ700	</t>
  </si>
  <si>
    <t xml:space="preserve">18219319961	</t>
  </si>
  <si>
    <t>[圣地亚哥]加州套房酒店(California Suites Hotel)(46883189)</t>
  </si>
  <si>
    <t>标准房, 1 张大床房&lt;不退款&gt;&lt;2人入住&gt;</t>
  </si>
  <si>
    <t>MACIAS/JOSE</t>
  </si>
  <si>
    <t xml:space="preserve">2604326	</t>
  </si>
  <si>
    <t xml:space="preserve">1966958902	</t>
  </si>
  <si>
    <t xml:space="preserve">18220182599	</t>
  </si>
  <si>
    <t>[仁川]金色郁金香仁川机场酒店(Golden Tulip Incheon Airport Hotel)(37205813)</t>
  </si>
  <si>
    <t>标准大床房&lt;2人入住&gt;&lt;不退款&gt;</t>
  </si>
  <si>
    <t>MIN/BYONGCHUL,JANG/JIHUN,KIM/JONGMIN</t>
  </si>
  <si>
    <t xml:space="preserve">22173931	</t>
  </si>
  <si>
    <t xml:space="preserve">18220781509	</t>
  </si>
  <si>
    <t>[开罗]开罗凯宾斯基尼罗酒店(Kempinski Nile Hotel, Cairo)(37236713)</t>
  </si>
  <si>
    <t>高级房, 2 张单人床 (Madina)&lt;不退款&gt;&lt;2人入住&gt;</t>
  </si>
  <si>
    <t>Saifeldin Omer/Mohamed,Saifeldin Omer/Mohamed</t>
  </si>
  <si>
    <t xml:space="preserve">18221402373	</t>
  </si>
  <si>
    <t>[灵伍德]原白鹿 - 令伍特马斯顿旅馆(Original White Hart, Ringwood by Marston's Inns)(46059821)</t>
  </si>
  <si>
    <t>标准双床房&lt;2人入住&gt;&lt;不退款&gt;</t>
  </si>
  <si>
    <t>Saarinen/Ilkka Oskari</t>
  </si>
  <si>
    <t xml:space="preserve">RL29082068	</t>
  </si>
  <si>
    <t xml:space="preserve">18222728881	</t>
  </si>
  <si>
    <t>[迪拜]迪拜卡尔顿塔酒店(Carlton Tower Hotel)(37207026)</t>
  </si>
  <si>
    <t>城景豪华双人床房&lt;不退款&gt;&lt;2人入住&gt;</t>
  </si>
  <si>
    <t>YANG/DEYIN</t>
  </si>
  <si>
    <t xml:space="preserve">112115842	</t>
  </si>
  <si>
    <t>，</t>
  </si>
  <si>
    <t>A220701110804481</t>
  </si>
  <si>
    <t>USD / HKD 当前参考汇率: 7.84745</t>
  </si>
  <si>
    <t xml:space="preserve">总计： 4829 USD/
37895.34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</si>
  <si>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</si>
  <si>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</si>
  <si>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</si>
  <si>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</si>
  <si>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</si>
  <si>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</si>
  <si>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</si>
  <si>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</si>
  <si>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</si>
  <si>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</si>
  <si>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</si>
  <si>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</si>
  <si>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</si>
  <si>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</si>
  <si>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</si>
  <si>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</si>
  <si>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</si>
  <si>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</si>
  <si>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2022-04-20</t>
  </si>
  <si>
    <t>2518773</t>
  </si>
  <si>
    <t>阿姆斯特丹公园中央酒店</t>
  </si>
  <si>
    <t>Kumar Sahil</t>
  </si>
  <si>
    <t>2022-06-21</t>
  </si>
  <si>
    <t>2022-06-28</t>
  </si>
  <si>
    <t>退房日周结</t>
  </si>
  <si>
    <t>11124.29</t>
  </si>
  <si>
    <t>1736.00</t>
  </si>
  <si>
    <t>0</t>
  </si>
  <si>
    <t>0.00</t>
  </si>
  <si>
    <t>携程盛景国际直连</t>
  </si>
  <si>
    <t>01.010677</t>
  </si>
  <si>
    <t>2022-04-20 15:19:16</t>
  </si>
  <si>
    <t>否</t>
  </si>
  <si>
    <t>汇智国际旅游发展有限公司</t>
  </si>
  <si>
    <t>直连</t>
  </si>
  <si>
    <t>2022-06-13</t>
  </si>
  <si>
    <t>2588354</t>
  </si>
  <si>
    <t>吉隆坡盛贸饭店</t>
  </si>
  <si>
    <t>JIANG JIN,ZHANG ZHIPENG</t>
  </si>
  <si>
    <t>2022-06-26</t>
  </si>
  <si>
    <t>1519.47</t>
  </si>
  <si>
    <t>226.00</t>
  </si>
  <si>
    <t>2022-06-13 01:34:00</t>
  </si>
  <si>
    <t>2022-06-17</t>
  </si>
  <si>
    <t>2593914</t>
  </si>
  <si>
    <t>广场酒店</t>
  </si>
  <si>
    <t>HERRERO AMIGO VICTOR</t>
  </si>
  <si>
    <t>2022-06-24</t>
  </si>
  <si>
    <t>10349.26</t>
  </si>
  <si>
    <t>1540.00</t>
  </si>
  <si>
    <t>2022-06-17 13:52:41</t>
  </si>
  <si>
    <t>2022-06-22</t>
  </si>
  <si>
    <t>2599790</t>
  </si>
  <si>
    <t>芭堤雅乔木提恩海滩德瓦里酒店</t>
  </si>
  <si>
    <t>Saensomboon Kritsada,Saensomboon Kritsada</t>
  </si>
  <si>
    <t>2022-06-27</t>
  </si>
  <si>
    <t>194.45</t>
  </si>
  <si>
    <t>29.00</t>
  </si>
  <si>
    <t>2022-06-22 22:15:51</t>
  </si>
  <si>
    <t>2022-06-23</t>
  </si>
  <si>
    <t>2599899</t>
  </si>
  <si>
    <t>雅典门酒店</t>
  </si>
  <si>
    <t>Kiflezgi Amanuel</t>
  </si>
  <si>
    <t>1401.39</t>
  </si>
  <si>
    <t>209.00</t>
  </si>
  <si>
    <t>2022-06-23 00:10:03</t>
  </si>
  <si>
    <t>2604055</t>
  </si>
  <si>
    <t>瓦伦之家</t>
  </si>
  <si>
    <t>Sit Yau Chiu</t>
  </si>
  <si>
    <t>1676.30</t>
  </si>
  <si>
    <t>250.00</t>
  </si>
  <si>
    <t>2022-06-27 02:34:51</t>
  </si>
  <si>
    <t>2604061</t>
  </si>
  <si>
    <t>迪拜河喜来登大酒店</t>
  </si>
  <si>
    <t>ZOU HONG,SONG XIN</t>
  </si>
  <si>
    <t>422.43</t>
  </si>
  <si>
    <t>63.00</t>
  </si>
  <si>
    <t>2022-06-27 02:24:44</t>
  </si>
  <si>
    <t>2604191</t>
  </si>
  <si>
    <t>阿斯顿因巴图</t>
  </si>
  <si>
    <t>Pramety Intan</t>
  </si>
  <si>
    <t>261.50</t>
  </si>
  <si>
    <t>39.00</t>
  </si>
  <si>
    <t>2022-06-27 10:06:41</t>
  </si>
  <si>
    <t>2604311</t>
  </si>
  <si>
    <t>曼谷素万那普机场诺富特酒店 - SHA Extra Plus Certified</t>
  </si>
  <si>
    <t>CHEN XIUQUN</t>
  </si>
  <si>
    <t>1052.72</t>
  </si>
  <si>
    <t>157.00</t>
  </si>
  <si>
    <t>2022-06-27 12:40:56</t>
  </si>
  <si>
    <t>2604326</t>
  </si>
  <si>
    <t>加州套房酒店</t>
  </si>
  <si>
    <t>MACIAS JOSE</t>
  </si>
  <si>
    <t>657.11</t>
  </si>
  <si>
    <t>98.00</t>
  </si>
  <si>
    <t>2022-06-27 13:01:16</t>
  </si>
  <si>
    <t>2604417</t>
  </si>
  <si>
    <t>金色郁金香仁川机场酒店&amp;套房</t>
  </si>
  <si>
    <t>MIN BYONGCHUL,JANG JIHUN,KIM JONGMIN</t>
  </si>
  <si>
    <t>1166.70</t>
  </si>
  <si>
    <t>174.00</t>
  </si>
  <si>
    <t>2022-06-27 14:44:42</t>
  </si>
  <si>
    <t>2604526</t>
  </si>
  <si>
    <t>开罗凯宾斯基尼罗酒店</t>
  </si>
  <si>
    <t>Saifeldin Omer Mohamed,Saifeldin Omer Mohamed</t>
  </si>
  <si>
    <t>1193.53</t>
  </si>
  <si>
    <t>178.00</t>
  </si>
  <si>
    <t>2022-06-27 16:56:11</t>
  </si>
  <si>
    <t>2604643</t>
  </si>
  <si>
    <t>原白鹿马斯顿客栈酒店</t>
  </si>
  <si>
    <t>Saarinen Ilkka Oskari</t>
  </si>
  <si>
    <t>576.65</t>
  </si>
  <si>
    <t>86.00</t>
  </si>
  <si>
    <t>2022-06-27 19:03:26</t>
  </si>
  <si>
    <t>2604859</t>
  </si>
  <si>
    <t xml:space="preserve">卡尔顿塔酒店 </t>
  </si>
  <si>
    <t>YANG DEYIN</t>
  </si>
  <si>
    <t>295.03</t>
  </si>
  <si>
    <t>44.00</t>
  </si>
  <si>
    <t>2022-06-27 22:46:38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</si>
</sst>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44733</v>
      </c>
      <c r="G2" s="6">
        <v>44740</v>
      </c>
      <c r="H2" s="4">
        <v>1</v>
      </c>
      <c r="I2" s="4">
        <v>7</v>
      </c>
      <c r="J2" s="4">
        <v>7</v>
      </c>
      <c r="K2" s="4" t="s">
        <v>30</v>
      </c>
      <c r="L2" s="4">
        <v>1736</v>
      </c>
      <c r="M2" s="4">
        <v>1736</v>
      </c>
      <c r="N2" s="4" t="s">
        <v>31</v>
      </c>
      <c r="O2" s="4" t="s">
        <v>32</v>
      </c>
      <c r="P2" s="4" t="s">
        <v>33</v>
      </c>
      <c r="Q2" s="4">
        <v>0</v>
      </c>
      <c r="R2" s="7">
        <v>44671</v>
      </c>
      <c r="S2" s="6">
        <v>44743</v>
      </c>
      <c r="T2" s="4" t="s">
        <v>34</v>
      </c>
      <c r="U2" s="4">
        <v>1736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44738</v>
      </c>
      <c r="G3" s="6">
        <v>44740</v>
      </c>
      <c r="H3" s="4">
        <v>1</v>
      </c>
      <c r="I3" s="4">
        <v>2</v>
      </c>
      <c r="J3" s="4">
        <v>2</v>
      </c>
      <c r="K3" s="4" t="s">
        <v>30</v>
      </c>
      <c r="L3" s="4">
        <v>226</v>
      </c>
      <c r="M3" s="4">
        <v>226</v>
      </c>
      <c r="N3" s="4" t="s">
        <v>40</v>
      </c>
      <c r="O3" s="4" t="s">
        <v>32</v>
      </c>
      <c r="P3" s="4" t="s">
        <v>33</v>
      </c>
      <c r="Q3" s="4">
        <v>0</v>
      </c>
      <c r="R3" s="7">
        <v>44725</v>
      </c>
      <c r="S3" s="6">
        <v>44743</v>
      </c>
      <c r="T3" s="4" t="s">
        <v>34</v>
      </c>
      <c r="U3" s="4">
        <v>226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44736</v>
      </c>
      <c r="G4" s="6">
        <v>44740</v>
      </c>
      <c r="H4" s="4">
        <v>1</v>
      </c>
      <c r="I4" s="4">
        <v>4</v>
      </c>
      <c r="J4" s="4">
        <v>4</v>
      </c>
      <c r="K4" s="4" t="s">
        <v>30</v>
      </c>
      <c r="L4" s="4">
        <v>1540</v>
      </c>
      <c r="M4" s="4">
        <v>1540</v>
      </c>
      <c r="N4" s="4" t="s">
        <v>45</v>
      </c>
      <c r="O4" s="4" t="s">
        <v>32</v>
      </c>
      <c r="P4" s="4" t="s">
        <v>33</v>
      </c>
      <c r="Q4" s="4">
        <v>0</v>
      </c>
      <c r="R4" s="7">
        <v>44729</v>
      </c>
      <c r="S4" s="6">
        <v>44743</v>
      </c>
      <c r="T4" s="4" t="s">
        <v>34</v>
      </c>
      <c r="U4" s="4">
        <v>1540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44739</v>
      </c>
      <c r="G5" s="6">
        <v>44740</v>
      </c>
      <c r="H5" s="4">
        <v>1</v>
      </c>
      <c r="I5" s="4">
        <v>1</v>
      </c>
      <c r="J5" s="4">
        <v>1</v>
      </c>
      <c r="K5" s="4" t="s">
        <v>30</v>
      </c>
      <c r="L5" s="4">
        <v>25</v>
      </c>
      <c r="M5" s="4">
        <v>25</v>
      </c>
      <c r="N5" s="4" t="s">
        <v>49</v>
      </c>
      <c r="O5" s="4" t="s">
        <v>32</v>
      </c>
      <c r="P5" s="4" t="s">
        <v>33</v>
      </c>
      <c r="Q5" s="4">
        <v>0</v>
      </c>
      <c r="R5" s="7">
        <v>44734</v>
      </c>
      <c r="S5" s="6">
        <v>44743</v>
      </c>
      <c r="T5" s="4" t="s">
        <v>34</v>
      </c>
      <c r="U5" s="4">
        <v>25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50</v>
      </c>
      <c r="D6" s="4" t="s">
        <v>47</v>
      </c>
      <c r="E6" s="4" t="s">
        <v>48</v>
      </c>
      <c r="F6" s="6">
        <v>44739</v>
      </c>
      <c r="G6" s="6">
        <v>44740</v>
      </c>
      <c r="H6" s="4">
        <v>1</v>
      </c>
      <c r="I6" s="4">
        <v>1</v>
      </c>
      <c r="J6" s="4">
        <v>1</v>
      </c>
      <c r="K6" s="4" t="s">
        <v>30</v>
      </c>
      <c r="L6" s="4">
        <v>-25</v>
      </c>
      <c r="M6" s="4">
        <v>-25</v>
      </c>
      <c r="N6" s="4" t="s">
        <v>49</v>
      </c>
      <c r="O6" s="4" t="s">
        <v>32</v>
      </c>
      <c r="P6" s="4" t="s">
        <v>33</v>
      </c>
      <c r="Q6" s="4">
        <v>0</v>
      </c>
      <c r="R6" s="7">
        <v>44734</v>
      </c>
      <c r="S6" s="6">
        <v>44743</v>
      </c>
      <c r="T6" s="4" t="s">
        <v>34</v>
      </c>
      <c r="U6" s="4">
        <v>-25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44739</v>
      </c>
      <c r="G7" s="6">
        <v>44740</v>
      </c>
      <c r="H7" s="4">
        <v>1</v>
      </c>
      <c r="I7" s="4">
        <v>1</v>
      </c>
      <c r="J7" s="4">
        <v>1</v>
      </c>
      <c r="K7" s="4" t="s">
        <v>30</v>
      </c>
      <c r="L7" s="4">
        <v>29</v>
      </c>
      <c r="M7" s="4">
        <v>29</v>
      </c>
      <c r="N7" s="4" t="s">
        <v>54</v>
      </c>
      <c r="O7" s="4" t="s">
        <v>32</v>
      </c>
      <c r="P7" s="4" t="s">
        <v>33</v>
      </c>
      <c r="Q7" s="4">
        <v>0</v>
      </c>
      <c r="R7" s="7">
        <v>44734</v>
      </c>
      <c r="S7" s="6">
        <v>44743</v>
      </c>
      <c r="T7" s="4" t="s">
        <v>34</v>
      </c>
      <c r="U7" s="4">
        <v>29</v>
      </c>
      <c r="V7" s="4">
        <v>0</v>
      </c>
      <c r="W7" s="4">
        <v>0</v>
      </c>
      <c r="X7" s="4" t="s">
        <v>35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44739</v>
      </c>
      <c r="G8" s="6">
        <v>44740</v>
      </c>
      <c r="H8" s="4">
        <v>1</v>
      </c>
      <c r="I8" s="4">
        <v>1</v>
      </c>
      <c r="J8" s="4">
        <v>1</v>
      </c>
      <c r="K8" s="4" t="s">
        <v>30</v>
      </c>
      <c r="L8" s="4">
        <v>209</v>
      </c>
      <c r="M8" s="4">
        <v>209</v>
      </c>
      <c r="N8" s="4" t="s">
        <v>59</v>
      </c>
      <c r="O8" s="4" t="s">
        <v>32</v>
      </c>
      <c r="P8" s="4" t="s">
        <v>33</v>
      </c>
      <c r="Q8" s="4">
        <v>0</v>
      </c>
      <c r="R8" s="7">
        <v>44735</v>
      </c>
      <c r="S8" s="6">
        <v>44743</v>
      </c>
      <c r="T8" s="4" t="s">
        <v>34</v>
      </c>
      <c r="U8" s="4">
        <v>209</v>
      </c>
      <c r="V8" s="4">
        <v>0</v>
      </c>
      <c r="W8" s="4">
        <v>0</v>
      </c>
      <c r="X8" s="4" t="s">
        <v>60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44739</v>
      </c>
      <c r="G9" s="6">
        <v>44740</v>
      </c>
      <c r="H9" s="4">
        <v>1</v>
      </c>
      <c r="I9" s="4">
        <v>1</v>
      </c>
      <c r="J9" s="4">
        <v>1</v>
      </c>
      <c r="K9" s="4" t="s">
        <v>30</v>
      </c>
      <c r="L9" s="4">
        <v>63</v>
      </c>
      <c r="M9" s="4">
        <v>63</v>
      </c>
      <c r="N9" s="4" t="s">
        <v>64</v>
      </c>
      <c r="O9" s="4" t="s">
        <v>32</v>
      </c>
      <c r="P9" s="4" t="s">
        <v>33</v>
      </c>
      <c r="Q9" s="4">
        <v>0</v>
      </c>
      <c r="R9" s="7">
        <v>44739</v>
      </c>
      <c r="S9" s="6">
        <v>44743</v>
      </c>
      <c r="T9" s="4" t="s">
        <v>34</v>
      </c>
      <c r="U9" s="4">
        <v>63</v>
      </c>
      <c r="V9" s="4">
        <v>0</v>
      </c>
      <c r="W9" s="4">
        <v>0</v>
      </c>
      <c r="X9" s="4" t="s">
        <v>35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44739</v>
      </c>
      <c r="G10" s="6">
        <v>44740</v>
      </c>
      <c r="H10" s="4">
        <v>1</v>
      </c>
      <c r="I10" s="4">
        <v>1</v>
      </c>
      <c r="J10" s="4">
        <v>1</v>
      </c>
      <c r="K10" s="4" t="s">
        <v>30</v>
      </c>
      <c r="L10" s="4">
        <v>250</v>
      </c>
      <c r="M10" s="4">
        <v>250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44739</v>
      </c>
      <c r="S10" s="6">
        <v>44743</v>
      </c>
      <c r="T10" s="4" t="s">
        <v>34</v>
      </c>
      <c r="U10" s="4">
        <v>250</v>
      </c>
      <c r="V10" s="4">
        <v>0</v>
      </c>
      <c r="W10" s="4">
        <v>0</v>
      </c>
      <c r="X10" s="4" t="s">
        <v>35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44739</v>
      </c>
      <c r="G11" s="6">
        <v>44740</v>
      </c>
      <c r="H11" s="4">
        <v>1</v>
      </c>
      <c r="I11" s="4">
        <v>1</v>
      </c>
      <c r="J11" s="4">
        <v>1</v>
      </c>
      <c r="K11" s="4" t="s">
        <v>30</v>
      </c>
      <c r="L11" s="4">
        <v>39</v>
      </c>
      <c r="M11" s="4">
        <v>39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44739</v>
      </c>
      <c r="S11" s="6">
        <v>44743</v>
      </c>
      <c r="T11" s="4" t="s">
        <v>34</v>
      </c>
      <c r="U11" s="4">
        <v>39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44739</v>
      </c>
      <c r="G12" s="6">
        <v>44740</v>
      </c>
      <c r="H12" s="4">
        <v>1</v>
      </c>
      <c r="I12" s="4">
        <v>1</v>
      </c>
      <c r="J12" s="4">
        <v>1</v>
      </c>
      <c r="K12" s="4" t="s">
        <v>30</v>
      </c>
      <c r="L12" s="4">
        <v>157</v>
      </c>
      <c r="M12" s="4">
        <v>157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44739</v>
      </c>
      <c r="S12" s="6">
        <v>44743</v>
      </c>
      <c r="T12" s="4" t="s">
        <v>34</v>
      </c>
      <c r="U12" s="4">
        <v>157</v>
      </c>
      <c r="V12" s="4">
        <v>0</v>
      </c>
      <c r="W12" s="4">
        <v>0</v>
      </c>
      <c r="X12" s="4" t="s">
        <v>35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44739</v>
      </c>
      <c r="G13" s="6">
        <v>44740</v>
      </c>
      <c r="H13" s="4">
        <v>1</v>
      </c>
      <c r="I13" s="4">
        <v>1</v>
      </c>
      <c r="J13" s="4">
        <v>1</v>
      </c>
      <c r="K13" s="4" t="s">
        <v>30</v>
      </c>
      <c r="L13" s="4">
        <v>98</v>
      </c>
      <c r="M13" s="4">
        <v>98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44739</v>
      </c>
      <c r="S13" s="6">
        <v>44743</v>
      </c>
      <c r="T13" s="4" t="s">
        <v>34</v>
      </c>
      <c r="U13" s="4">
        <v>98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7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44739</v>
      </c>
      <c r="G14" s="6">
        <v>44740</v>
      </c>
      <c r="H14" s="4">
        <v>3</v>
      </c>
      <c r="I14" s="4">
        <v>1</v>
      </c>
      <c r="J14" s="4">
        <v>3</v>
      </c>
      <c r="K14" s="4" t="s">
        <v>30</v>
      </c>
      <c r="L14" s="4">
        <v>174</v>
      </c>
      <c r="M14" s="4">
        <v>174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44739</v>
      </c>
      <c r="S14" s="6">
        <v>44743</v>
      </c>
      <c r="T14" s="4" t="s">
        <v>34</v>
      </c>
      <c r="U14" s="4">
        <v>174</v>
      </c>
      <c r="V14" s="4">
        <v>0</v>
      </c>
      <c r="W14" s="4">
        <v>0</v>
      </c>
      <c r="X14" s="4" t="s">
        <v>35</v>
      </c>
      <c r="Y14" s="4">
        <v>22173932</v>
      </c>
      <c r="Z14" s="4">
        <v>22173933</v>
      </c>
      <c r="AA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44739</v>
      </c>
      <c r="G15" s="6">
        <v>44740</v>
      </c>
      <c r="H15" s="4">
        <v>1</v>
      </c>
      <c r="I15" s="4">
        <v>1</v>
      </c>
      <c r="J15" s="4">
        <v>1</v>
      </c>
      <c r="K15" s="4" t="s">
        <v>30</v>
      </c>
      <c r="L15" s="4">
        <v>178</v>
      </c>
      <c r="M15" s="4">
        <v>178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44739</v>
      </c>
      <c r="S15" s="6">
        <v>44743</v>
      </c>
      <c r="T15" s="4" t="s">
        <v>34</v>
      </c>
      <c r="U15" s="4">
        <v>178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44739</v>
      </c>
      <c r="G16" s="6">
        <v>44740</v>
      </c>
      <c r="H16" s="4">
        <v>1</v>
      </c>
      <c r="I16" s="4">
        <v>1</v>
      </c>
      <c r="J16" s="4">
        <v>1</v>
      </c>
      <c r="K16" s="4" t="s">
        <v>30</v>
      </c>
      <c r="L16" s="4">
        <v>86</v>
      </c>
      <c r="M16" s="4">
        <v>86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44739</v>
      </c>
      <c r="S16" s="6">
        <v>44743</v>
      </c>
      <c r="T16" s="4" t="s">
        <v>34</v>
      </c>
      <c r="U16" s="4">
        <v>86</v>
      </c>
      <c r="V16" s="4">
        <v>0</v>
      </c>
      <c r="W16" s="4">
        <v>0</v>
      </c>
      <c r="X16" s="4" t="s">
        <v>35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44739</v>
      </c>
      <c r="G17" s="6">
        <v>44740</v>
      </c>
      <c r="H17" s="4">
        <v>1</v>
      </c>
      <c r="I17" s="4">
        <v>1</v>
      </c>
      <c r="J17" s="4">
        <v>1</v>
      </c>
      <c r="K17" s="4" t="s">
        <v>30</v>
      </c>
      <c r="L17" s="4">
        <v>44</v>
      </c>
      <c r="M17" s="4">
        <v>44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44739</v>
      </c>
      <c r="S17" s="6">
        <v>44743</v>
      </c>
      <c r="T17" s="4" t="s">
        <v>34</v>
      </c>
      <c r="U17" s="4">
        <v>44</v>
      </c>
      <c r="V17" s="4">
        <v>0</v>
      </c>
      <c r="W17" s="4">
        <v>0</v>
      </c>
      <c r="X17" s="4" t="s">
        <v>35</v>
      </c>
      <c r="Y17" s="4" t="s">
        <v>104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"/>
  <sheetViews>
    <sheetView tabSelected="1" workbookViewId="0">
      <selection activeCell="A24" sqref="A24:A26"/>
    </sheetView>
  </sheetViews>
  <sheetFormatPr defaultColWidth="9" defaultRowHeight="13.5"/>
  <cols>
    <col min="1" max="1" width="12.625" style="4"/>
    <col min="2" max="3" width="10.375" style="4"/>
    <col min="4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105</v>
      </c>
    </row>
    <row r="2" s="4" customFormat="1" spans="1:10">
      <c r="A2" s="5">
        <v>17822858535</v>
      </c>
      <c r="B2" s="6">
        <v>44733</v>
      </c>
      <c r="C2" s="6">
        <v>44740</v>
      </c>
      <c r="D2" s="4">
        <v>1736</v>
      </c>
      <c r="E2" s="4" t="str">
        <f>VLOOKUP(A2,HOP!A:L,12,0)</f>
        <v>1736.00</v>
      </c>
      <c r="F2" s="4" t="str">
        <f>VLOOKUP(A2,HOP!A:C,3,0)</f>
        <v>2518773</v>
      </c>
      <c r="G2" s="4">
        <f>D2-E2</f>
        <v>0</v>
      </c>
      <c r="H2" s="4" t="str">
        <f>$H$1&amp;F2</f>
        <v>，2518773</v>
      </c>
      <c r="I2" s="7" t="str">
        <f>VLOOKUP(A2,HOP!A:U,21,0)</f>
        <v>直连</v>
      </c>
      <c r="J2" s="6"/>
    </row>
    <row r="3" s="4" customFormat="1" spans="1:10">
      <c r="A3" s="5">
        <v>18107121636</v>
      </c>
      <c r="B3" s="6">
        <v>44738</v>
      </c>
      <c r="C3" s="6">
        <v>44740</v>
      </c>
      <c r="D3" s="4">
        <v>226</v>
      </c>
      <c r="E3" s="4" t="str">
        <f>VLOOKUP(A3,HOP!A:L,12,0)</f>
        <v>226.00</v>
      </c>
      <c r="F3" s="4" t="str">
        <f>VLOOKUP(A3,HOP!A:C,3,0)</f>
        <v>2588354</v>
      </c>
      <c r="G3" s="4">
        <f t="shared" ref="G3:G16" si="0">D3-E3</f>
        <v>0</v>
      </c>
      <c r="H3" s="4" t="str">
        <f t="shared" ref="H3:H16" si="1">$H$1&amp;F3</f>
        <v>，2588354</v>
      </c>
      <c r="I3" s="7" t="str">
        <f>VLOOKUP(A3,HOP!A:U,21,0)</f>
        <v>直连</v>
      </c>
      <c r="J3" s="6"/>
    </row>
    <row r="4" s="4" customFormat="1" spans="1:10">
      <c r="A4" s="5">
        <v>18137843358</v>
      </c>
      <c r="B4" s="6">
        <v>44736</v>
      </c>
      <c r="C4" s="6">
        <v>44740</v>
      </c>
      <c r="D4" s="4">
        <v>1540</v>
      </c>
      <c r="E4" s="4" t="str">
        <f>VLOOKUP(A4,HOP!A:L,12,0)</f>
        <v>1540.00</v>
      </c>
      <c r="F4" s="4" t="str">
        <f>VLOOKUP(A4,HOP!A:C,3,0)</f>
        <v>2593914</v>
      </c>
      <c r="G4" s="4">
        <f t="shared" si="0"/>
        <v>0</v>
      </c>
      <c r="H4" s="4" t="str">
        <f t="shared" si="1"/>
        <v>，2593914</v>
      </c>
      <c r="I4" s="7" t="str">
        <f>VLOOKUP(A4,HOP!A:U,21,0)</f>
        <v>直连</v>
      </c>
      <c r="J4" s="6"/>
    </row>
    <row r="5" s="4" customFormat="1" hidden="1" spans="1:10">
      <c r="A5" s="5">
        <v>18178333805</v>
      </c>
      <c r="B5" s="6">
        <v>44739</v>
      </c>
      <c r="C5" s="6">
        <v>44740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7" t="e">
        <f>VLOOKUP(A5,HOP!A:U,21,0)</f>
        <v>#N/A</v>
      </c>
      <c r="J5" s="6"/>
    </row>
    <row r="6" s="4" customFormat="1" spans="1:10">
      <c r="A6" s="5">
        <v>18182377590</v>
      </c>
      <c r="B6" s="6">
        <v>44739</v>
      </c>
      <c r="C6" s="6">
        <v>44740</v>
      </c>
      <c r="D6" s="4">
        <v>29</v>
      </c>
      <c r="E6" s="4" t="str">
        <f>VLOOKUP(A6,HOP!A:L,12,0)</f>
        <v>29.00</v>
      </c>
      <c r="F6" s="4" t="str">
        <f>VLOOKUP(A6,HOP!A:C,3,0)</f>
        <v>2599790</v>
      </c>
      <c r="G6" s="4">
        <f t="shared" si="0"/>
        <v>0</v>
      </c>
      <c r="H6" s="4" t="str">
        <f t="shared" si="1"/>
        <v>，2599790</v>
      </c>
      <c r="I6" s="7" t="str">
        <f>VLOOKUP(A6,HOP!A:U,21,0)</f>
        <v>直连</v>
      </c>
      <c r="J6" s="6"/>
    </row>
    <row r="7" s="4" customFormat="1" spans="1:10">
      <c r="A7" s="5">
        <v>18182860394</v>
      </c>
      <c r="B7" s="6">
        <v>44739</v>
      </c>
      <c r="C7" s="6">
        <v>44740</v>
      </c>
      <c r="D7" s="4">
        <v>209</v>
      </c>
      <c r="E7" s="4" t="str">
        <f>VLOOKUP(A7,HOP!A:L,12,0)</f>
        <v>209.00</v>
      </c>
      <c r="F7" s="4" t="str">
        <f>VLOOKUP(A7,HOP!A:C,3,0)</f>
        <v>2599899</v>
      </c>
      <c r="G7" s="4">
        <f t="shared" si="0"/>
        <v>0</v>
      </c>
      <c r="H7" s="4" t="str">
        <f t="shared" si="1"/>
        <v>，2599899</v>
      </c>
      <c r="I7" s="7" t="str">
        <f>VLOOKUP(A7,HOP!A:U,21,0)</f>
        <v>直连</v>
      </c>
      <c r="J7" s="6"/>
    </row>
    <row r="8" s="4" customFormat="1" spans="1:10">
      <c r="A8" s="5">
        <v>18216112420</v>
      </c>
      <c r="B8" s="6">
        <v>44739</v>
      </c>
      <c r="C8" s="6">
        <v>44740</v>
      </c>
      <c r="D8" s="4">
        <v>63</v>
      </c>
      <c r="E8" s="4" t="str">
        <f>VLOOKUP(A8,HOP!A:L,12,0)</f>
        <v>63.00</v>
      </c>
      <c r="F8" s="4" t="str">
        <f>VLOOKUP(A8,HOP!A:C,3,0)</f>
        <v>2604061</v>
      </c>
      <c r="G8" s="4">
        <f t="shared" si="0"/>
        <v>0</v>
      </c>
      <c r="H8" s="4" t="str">
        <f t="shared" si="1"/>
        <v>，2604061</v>
      </c>
      <c r="I8" s="7" t="str">
        <f>VLOOKUP(A8,HOP!A:U,21,0)</f>
        <v>直连</v>
      </c>
      <c r="J8" s="6"/>
    </row>
    <row r="9" s="4" customFormat="1" spans="1:10">
      <c r="A9" s="5">
        <v>18216100316</v>
      </c>
      <c r="B9" s="6">
        <v>44739</v>
      </c>
      <c r="C9" s="6">
        <v>44740</v>
      </c>
      <c r="D9" s="4">
        <v>250</v>
      </c>
      <c r="E9" s="4" t="str">
        <f>VLOOKUP(A9,HOP!A:L,12,0)</f>
        <v>250.00</v>
      </c>
      <c r="F9" s="4" t="str">
        <f>VLOOKUP(A9,HOP!A:C,3,0)</f>
        <v>2604055</v>
      </c>
      <c r="G9" s="4">
        <f t="shared" si="0"/>
        <v>0</v>
      </c>
      <c r="H9" s="4" t="str">
        <f t="shared" si="1"/>
        <v>，2604055</v>
      </c>
      <c r="I9" s="7" t="str">
        <f>VLOOKUP(A9,HOP!A:U,21,0)</f>
        <v>直连</v>
      </c>
      <c r="J9" s="6"/>
    </row>
    <row r="10" s="4" customFormat="1" spans="1:10">
      <c r="A10" s="5">
        <v>18216692884</v>
      </c>
      <c r="B10" s="6">
        <v>44739</v>
      </c>
      <c r="C10" s="6">
        <v>44740</v>
      </c>
      <c r="D10" s="4">
        <v>39</v>
      </c>
      <c r="E10" s="4" t="str">
        <f>VLOOKUP(A10,HOP!A:L,12,0)</f>
        <v>39.00</v>
      </c>
      <c r="F10" s="4" t="str">
        <f>VLOOKUP(A10,HOP!A:C,3,0)</f>
        <v>2604191</v>
      </c>
      <c r="G10" s="4">
        <f t="shared" si="0"/>
        <v>0</v>
      </c>
      <c r="H10" s="4" t="str">
        <f t="shared" si="1"/>
        <v>，2604191</v>
      </c>
      <c r="I10" s="7" t="str">
        <f>VLOOKUP(A10,HOP!A:U,21,0)</f>
        <v>直连</v>
      </c>
      <c r="J10" s="6"/>
    </row>
    <row r="11" s="4" customFormat="1" spans="1:10">
      <c r="A11" s="5">
        <v>18217398606</v>
      </c>
      <c r="B11" s="6">
        <v>44739</v>
      </c>
      <c r="C11" s="6">
        <v>44740</v>
      </c>
      <c r="D11" s="4">
        <v>157</v>
      </c>
      <c r="E11" s="4" t="str">
        <f>VLOOKUP(A11,HOP!A:L,12,0)</f>
        <v>157.00</v>
      </c>
      <c r="F11" s="4" t="str">
        <f>VLOOKUP(A11,HOP!A:C,3,0)</f>
        <v>2604311</v>
      </c>
      <c r="G11" s="4">
        <f t="shared" si="0"/>
        <v>0</v>
      </c>
      <c r="H11" s="4" t="str">
        <f t="shared" si="1"/>
        <v>，2604311</v>
      </c>
      <c r="I11" s="7" t="str">
        <f>VLOOKUP(A11,HOP!A:U,21,0)</f>
        <v>直连</v>
      </c>
      <c r="J11" s="6"/>
    </row>
    <row r="12" s="4" customFormat="1" spans="1:10">
      <c r="A12" s="5">
        <v>18219319961</v>
      </c>
      <c r="B12" s="6">
        <v>44739</v>
      </c>
      <c r="C12" s="6">
        <v>44740</v>
      </c>
      <c r="D12" s="4">
        <v>98</v>
      </c>
      <c r="E12" s="4" t="str">
        <f>VLOOKUP(A12,HOP!A:L,12,0)</f>
        <v>98.00</v>
      </c>
      <c r="F12" s="4" t="str">
        <f>VLOOKUP(A12,HOP!A:C,3,0)</f>
        <v>2604326</v>
      </c>
      <c r="G12" s="4">
        <f t="shared" si="0"/>
        <v>0</v>
      </c>
      <c r="H12" s="4" t="str">
        <f t="shared" si="1"/>
        <v>，2604326</v>
      </c>
      <c r="I12" s="7" t="str">
        <f>VLOOKUP(A12,HOP!A:U,21,0)</f>
        <v>直连</v>
      </c>
      <c r="J12" s="6"/>
    </row>
    <row r="13" s="4" customFormat="1" spans="1:10">
      <c r="A13" s="5">
        <v>18220182599</v>
      </c>
      <c r="B13" s="6">
        <v>44739</v>
      </c>
      <c r="C13" s="6">
        <v>44740</v>
      </c>
      <c r="D13" s="4">
        <v>174</v>
      </c>
      <c r="E13" s="4" t="str">
        <f>VLOOKUP(A13,HOP!A:L,12,0)</f>
        <v>174.00</v>
      </c>
      <c r="F13" s="4" t="str">
        <f>VLOOKUP(A13,HOP!A:C,3,0)</f>
        <v>2604417</v>
      </c>
      <c r="G13" s="4">
        <f t="shared" si="0"/>
        <v>0</v>
      </c>
      <c r="H13" s="4" t="str">
        <f t="shared" si="1"/>
        <v>，2604417</v>
      </c>
      <c r="I13" s="7" t="str">
        <f>VLOOKUP(A13,HOP!A:U,21,0)</f>
        <v>直连</v>
      </c>
      <c r="J13" s="6"/>
    </row>
    <row r="14" s="4" customFormat="1" spans="1:10">
      <c r="A14" s="5">
        <v>18220781509</v>
      </c>
      <c r="B14" s="6">
        <v>44739</v>
      </c>
      <c r="C14" s="6">
        <v>44740</v>
      </c>
      <c r="D14" s="4">
        <v>178</v>
      </c>
      <c r="E14" s="4" t="str">
        <f>VLOOKUP(A14,HOP!A:L,12,0)</f>
        <v>178.00</v>
      </c>
      <c r="F14" s="4" t="str">
        <f>VLOOKUP(A14,HOP!A:C,3,0)</f>
        <v>2604526</v>
      </c>
      <c r="G14" s="4">
        <f t="shared" si="0"/>
        <v>0</v>
      </c>
      <c r="H14" s="4" t="str">
        <f t="shared" si="1"/>
        <v>，2604526</v>
      </c>
      <c r="I14" s="7" t="str">
        <f>VLOOKUP(A14,HOP!A:U,21,0)</f>
        <v>直连</v>
      </c>
      <c r="J14" s="6"/>
    </row>
    <row r="15" s="4" customFormat="1" spans="1:10">
      <c r="A15" s="5">
        <v>18221402373</v>
      </c>
      <c r="B15" s="6">
        <v>44739</v>
      </c>
      <c r="C15" s="6">
        <v>44740</v>
      </c>
      <c r="D15" s="4">
        <v>86</v>
      </c>
      <c r="E15" s="4" t="str">
        <f>VLOOKUP(A15,HOP!A:L,12,0)</f>
        <v>86.00</v>
      </c>
      <c r="F15" s="4" t="str">
        <f>VLOOKUP(A15,HOP!A:C,3,0)</f>
        <v>2604643</v>
      </c>
      <c r="G15" s="4">
        <f t="shared" si="0"/>
        <v>0</v>
      </c>
      <c r="H15" s="4" t="str">
        <f t="shared" si="1"/>
        <v>，2604643</v>
      </c>
      <c r="I15" s="7" t="str">
        <f>VLOOKUP(A15,HOP!A:U,21,0)</f>
        <v>直连</v>
      </c>
      <c r="J15" s="6"/>
    </row>
    <row r="16" s="4" customFormat="1" spans="1:10">
      <c r="A16" s="5">
        <v>18222728881</v>
      </c>
      <c r="B16" s="6">
        <v>44739</v>
      </c>
      <c r="C16" s="6">
        <v>44740</v>
      </c>
      <c r="D16" s="4">
        <v>44</v>
      </c>
      <c r="E16" s="4" t="str">
        <f>VLOOKUP(A16,HOP!A:L,12,0)</f>
        <v>44.00</v>
      </c>
      <c r="F16" s="4" t="str">
        <f>VLOOKUP(A16,HOP!A:C,3,0)</f>
        <v>2604859</v>
      </c>
      <c r="G16" s="4">
        <f t="shared" si="0"/>
        <v>0</v>
      </c>
      <c r="H16" s="4" t="str">
        <f t="shared" si="1"/>
        <v>，2604859</v>
      </c>
      <c r="I16" s="7" t="str">
        <f>VLOOKUP(A16,HOP!A:U,21,0)</f>
        <v>直连</v>
      </c>
      <c r="J16" s="6"/>
    </row>
    <row r="18" spans="4:4">
      <c r="D18" s="4">
        <f>SUM(D2:D17)</f>
        <v>4829</v>
      </c>
    </row>
    <row r="24" spans="1:1">
      <c r="A24" s="4" t="s">
        <v>106</v>
      </c>
    </row>
    <row r="25" spans="1:1">
      <c r="A25" s="4" t="s">
        <v>107</v>
      </c>
    </row>
    <row r="26" spans="1:1">
      <c r="A26" s="4" t="s">
        <v>108</v>
      </c>
    </row>
  </sheetData>
  <autoFilter ref="A1:XFD18">
    <filterColumn colId="3">
      <filters blank="1">
        <filter val="250"/>
        <filter val="1540"/>
        <filter val="63"/>
        <filter val="44"/>
        <filter val="174"/>
        <filter val="86"/>
        <filter val="226"/>
        <filter val="1736"/>
        <filter val="157"/>
        <filter val="98"/>
        <filter val="178"/>
        <filter val="29"/>
        <filter val="39"/>
        <filter val="209"/>
        <filter val="48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109</v>
      </c>
      <c r="B1" s="2" t="s">
        <v>110</v>
      </c>
      <c r="C1" s="2" t="s">
        <v>111</v>
      </c>
      <c r="D1" s="2" t="s">
        <v>112</v>
      </c>
      <c r="E1" s="2" t="s">
        <v>13</v>
      </c>
      <c r="F1" s="2" t="s">
        <v>5</v>
      </c>
      <c r="G1" s="2" t="s">
        <v>6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  <c r="O1" s="2" t="s">
        <v>120</v>
      </c>
      <c r="P1" s="2" t="s">
        <v>121</v>
      </c>
      <c r="Q1" s="2" t="s">
        <v>122</v>
      </c>
      <c r="R1" s="2" t="s">
        <v>123</v>
      </c>
      <c r="S1" s="2" t="s">
        <v>124</v>
      </c>
      <c r="T1" s="2" t="s">
        <v>125</v>
      </c>
      <c r="U1" s="2" t="s">
        <v>126</v>
      </c>
    </row>
    <row r="2" s="1" customFormat="1" spans="1:21">
      <c r="A2" s="3">
        <v>17822858535</v>
      </c>
      <c r="B2" s="1" t="s">
        <v>127</v>
      </c>
      <c r="C2" s="1" t="s">
        <v>128</v>
      </c>
      <c r="D2" s="1" t="s">
        <v>129</v>
      </c>
      <c r="E2" s="1" t="s">
        <v>130</v>
      </c>
      <c r="F2" s="1" t="s">
        <v>131</v>
      </c>
      <c r="G2" s="1" t="s">
        <v>132</v>
      </c>
      <c r="H2" s="1" t="s">
        <v>133</v>
      </c>
      <c r="I2" s="1" t="s">
        <v>134</v>
      </c>
      <c r="J2" s="1" t="s">
        <v>30</v>
      </c>
      <c r="K2" s="1" t="s">
        <v>135</v>
      </c>
      <c r="L2" s="1" t="s">
        <v>135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141</v>
      </c>
      <c r="T2" s="1" t="s">
        <v>142</v>
      </c>
      <c r="U2" s="1" t="s">
        <v>143</v>
      </c>
    </row>
    <row r="3" s="1" customFormat="1" spans="1:21">
      <c r="A3" s="3">
        <v>18107121636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132</v>
      </c>
      <c r="H3" s="1" t="s">
        <v>133</v>
      </c>
      <c r="I3" s="1" t="s">
        <v>149</v>
      </c>
      <c r="J3" s="1" t="s">
        <v>30</v>
      </c>
      <c r="K3" s="1" t="s">
        <v>150</v>
      </c>
      <c r="L3" s="1" t="s">
        <v>150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151</v>
      </c>
      <c r="S3" s="1" t="s">
        <v>141</v>
      </c>
      <c r="T3" s="1" t="s">
        <v>142</v>
      </c>
      <c r="U3" s="1" t="s">
        <v>143</v>
      </c>
    </row>
    <row r="4" s="1" customFormat="1" spans="1:21">
      <c r="A4" s="3">
        <v>18137843358</v>
      </c>
      <c r="B4" s="1" t="s">
        <v>152</v>
      </c>
      <c r="C4" s="1" t="s">
        <v>153</v>
      </c>
      <c r="D4" s="1" t="s">
        <v>154</v>
      </c>
      <c r="E4" s="1" t="s">
        <v>155</v>
      </c>
      <c r="F4" s="1" t="s">
        <v>156</v>
      </c>
      <c r="G4" s="1" t="s">
        <v>132</v>
      </c>
      <c r="H4" s="1" t="s">
        <v>133</v>
      </c>
      <c r="I4" s="1" t="s">
        <v>157</v>
      </c>
      <c r="J4" s="1" t="s">
        <v>30</v>
      </c>
      <c r="K4" s="1" t="s">
        <v>158</v>
      </c>
      <c r="L4" s="1" t="s">
        <v>158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139</v>
      </c>
      <c r="R4" s="1" t="s">
        <v>159</v>
      </c>
      <c r="S4" s="1" t="s">
        <v>141</v>
      </c>
      <c r="T4" s="1" t="s">
        <v>142</v>
      </c>
      <c r="U4" s="1" t="s">
        <v>143</v>
      </c>
    </row>
    <row r="5" s="1" customFormat="1" spans="1:21">
      <c r="A5" s="3">
        <v>18182377590</v>
      </c>
      <c r="B5" s="1" t="s">
        <v>160</v>
      </c>
      <c r="C5" s="1" t="s">
        <v>161</v>
      </c>
      <c r="D5" s="1" t="s">
        <v>162</v>
      </c>
      <c r="E5" s="1" t="s">
        <v>163</v>
      </c>
      <c r="F5" s="1" t="s">
        <v>164</v>
      </c>
      <c r="G5" s="1" t="s">
        <v>132</v>
      </c>
      <c r="H5" s="1" t="s">
        <v>133</v>
      </c>
      <c r="I5" s="1" t="s">
        <v>165</v>
      </c>
      <c r="J5" s="1" t="s">
        <v>30</v>
      </c>
      <c r="K5" s="1" t="s">
        <v>166</v>
      </c>
      <c r="L5" s="1" t="s">
        <v>166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139</v>
      </c>
      <c r="R5" s="1" t="s">
        <v>167</v>
      </c>
      <c r="S5" s="1" t="s">
        <v>141</v>
      </c>
      <c r="T5" s="1" t="s">
        <v>142</v>
      </c>
      <c r="U5" s="1" t="s">
        <v>143</v>
      </c>
    </row>
    <row r="6" s="1" customFormat="1" spans="1:21">
      <c r="A6" s="3">
        <v>18182860394</v>
      </c>
      <c r="B6" s="1" t="s">
        <v>168</v>
      </c>
      <c r="C6" s="1" t="s">
        <v>169</v>
      </c>
      <c r="D6" s="1" t="s">
        <v>170</v>
      </c>
      <c r="E6" s="1" t="s">
        <v>171</v>
      </c>
      <c r="F6" s="1" t="s">
        <v>164</v>
      </c>
      <c r="G6" s="1" t="s">
        <v>132</v>
      </c>
      <c r="H6" s="1" t="s">
        <v>133</v>
      </c>
      <c r="I6" s="1" t="s">
        <v>172</v>
      </c>
      <c r="J6" s="1" t="s">
        <v>30</v>
      </c>
      <c r="K6" s="1" t="s">
        <v>173</v>
      </c>
      <c r="L6" s="1" t="s">
        <v>173</v>
      </c>
      <c r="M6" s="1" t="s">
        <v>136</v>
      </c>
      <c r="N6" s="1" t="s">
        <v>136</v>
      </c>
      <c r="O6" s="1" t="s">
        <v>137</v>
      </c>
      <c r="P6" s="1" t="s">
        <v>138</v>
      </c>
      <c r="Q6" s="1" t="s">
        <v>139</v>
      </c>
      <c r="R6" s="1" t="s">
        <v>174</v>
      </c>
      <c r="S6" s="1" t="s">
        <v>141</v>
      </c>
      <c r="T6" s="1" t="s">
        <v>142</v>
      </c>
      <c r="U6" s="1" t="s">
        <v>143</v>
      </c>
    </row>
    <row r="7" s="1" customFormat="1" spans="1:21">
      <c r="A7" s="3">
        <v>18216100316</v>
      </c>
      <c r="B7" s="1" t="s">
        <v>164</v>
      </c>
      <c r="C7" s="1" t="s">
        <v>175</v>
      </c>
      <c r="D7" s="1" t="s">
        <v>176</v>
      </c>
      <c r="E7" s="1" t="s">
        <v>177</v>
      </c>
      <c r="F7" s="1" t="s">
        <v>164</v>
      </c>
      <c r="G7" s="1" t="s">
        <v>132</v>
      </c>
      <c r="H7" s="1" t="s">
        <v>133</v>
      </c>
      <c r="I7" s="1" t="s">
        <v>178</v>
      </c>
      <c r="J7" s="1" t="s">
        <v>30</v>
      </c>
      <c r="K7" s="1" t="s">
        <v>179</v>
      </c>
      <c r="L7" s="1" t="s">
        <v>179</v>
      </c>
      <c r="M7" s="1" t="s">
        <v>136</v>
      </c>
      <c r="N7" s="1" t="s">
        <v>136</v>
      </c>
      <c r="O7" s="1" t="s">
        <v>137</v>
      </c>
      <c r="P7" s="1" t="s">
        <v>138</v>
      </c>
      <c r="Q7" s="1" t="s">
        <v>139</v>
      </c>
      <c r="R7" s="1" t="s">
        <v>180</v>
      </c>
      <c r="S7" s="1" t="s">
        <v>141</v>
      </c>
      <c r="T7" s="1" t="s">
        <v>142</v>
      </c>
      <c r="U7" s="1" t="s">
        <v>143</v>
      </c>
    </row>
    <row r="8" s="1" customFormat="1" spans="1:21">
      <c r="A8" s="3">
        <v>18216112420</v>
      </c>
      <c r="B8" s="1" t="s">
        <v>164</v>
      </c>
      <c r="C8" s="1" t="s">
        <v>181</v>
      </c>
      <c r="D8" s="1" t="s">
        <v>182</v>
      </c>
      <c r="E8" s="1" t="s">
        <v>183</v>
      </c>
      <c r="F8" s="1" t="s">
        <v>164</v>
      </c>
      <c r="G8" s="1" t="s">
        <v>132</v>
      </c>
      <c r="H8" s="1" t="s">
        <v>133</v>
      </c>
      <c r="I8" s="1" t="s">
        <v>184</v>
      </c>
      <c r="J8" s="1" t="s">
        <v>30</v>
      </c>
      <c r="K8" s="1" t="s">
        <v>185</v>
      </c>
      <c r="L8" s="1" t="s">
        <v>185</v>
      </c>
      <c r="M8" s="1" t="s">
        <v>136</v>
      </c>
      <c r="N8" s="1" t="s">
        <v>136</v>
      </c>
      <c r="O8" s="1" t="s">
        <v>137</v>
      </c>
      <c r="P8" s="1" t="s">
        <v>138</v>
      </c>
      <c r="Q8" s="1" t="s">
        <v>139</v>
      </c>
      <c r="R8" s="1" t="s">
        <v>186</v>
      </c>
      <c r="S8" s="1" t="s">
        <v>141</v>
      </c>
      <c r="T8" s="1" t="s">
        <v>142</v>
      </c>
      <c r="U8" s="1" t="s">
        <v>143</v>
      </c>
    </row>
    <row r="9" s="1" customFormat="1" spans="1:21">
      <c r="A9" s="3">
        <v>18216692884</v>
      </c>
      <c r="B9" s="1" t="s">
        <v>164</v>
      </c>
      <c r="C9" s="1" t="s">
        <v>187</v>
      </c>
      <c r="D9" s="1" t="s">
        <v>188</v>
      </c>
      <c r="E9" s="1" t="s">
        <v>189</v>
      </c>
      <c r="F9" s="1" t="s">
        <v>164</v>
      </c>
      <c r="G9" s="1" t="s">
        <v>132</v>
      </c>
      <c r="H9" s="1" t="s">
        <v>133</v>
      </c>
      <c r="I9" s="1" t="s">
        <v>190</v>
      </c>
      <c r="J9" s="1" t="s">
        <v>30</v>
      </c>
      <c r="K9" s="1" t="s">
        <v>191</v>
      </c>
      <c r="L9" s="1" t="s">
        <v>191</v>
      </c>
      <c r="M9" s="1" t="s">
        <v>136</v>
      </c>
      <c r="N9" s="1" t="s">
        <v>136</v>
      </c>
      <c r="O9" s="1" t="s">
        <v>137</v>
      </c>
      <c r="P9" s="1" t="s">
        <v>138</v>
      </c>
      <c r="Q9" s="1" t="s">
        <v>139</v>
      </c>
      <c r="R9" s="1" t="s">
        <v>192</v>
      </c>
      <c r="S9" s="1" t="s">
        <v>141</v>
      </c>
      <c r="T9" s="1" t="s">
        <v>142</v>
      </c>
      <c r="U9" s="1" t="s">
        <v>143</v>
      </c>
    </row>
    <row r="10" s="1" customFormat="1" spans="1:21">
      <c r="A10" s="3">
        <v>18217398606</v>
      </c>
      <c r="B10" s="1" t="s">
        <v>164</v>
      </c>
      <c r="C10" s="1" t="s">
        <v>193</v>
      </c>
      <c r="D10" s="1" t="s">
        <v>194</v>
      </c>
      <c r="E10" s="1" t="s">
        <v>195</v>
      </c>
      <c r="F10" s="1" t="s">
        <v>164</v>
      </c>
      <c r="G10" s="1" t="s">
        <v>132</v>
      </c>
      <c r="H10" s="1" t="s">
        <v>133</v>
      </c>
      <c r="I10" s="1" t="s">
        <v>196</v>
      </c>
      <c r="J10" s="1" t="s">
        <v>30</v>
      </c>
      <c r="K10" s="1" t="s">
        <v>197</v>
      </c>
      <c r="L10" s="1" t="s">
        <v>197</v>
      </c>
      <c r="M10" s="1" t="s">
        <v>136</v>
      </c>
      <c r="N10" s="1" t="s">
        <v>136</v>
      </c>
      <c r="O10" s="1" t="s">
        <v>137</v>
      </c>
      <c r="P10" s="1" t="s">
        <v>138</v>
      </c>
      <c r="Q10" s="1" t="s">
        <v>139</v>
      </c>
      <c r="R10" s="1" t="s">
        <v>198</v>
      </c>
      <c r="S10" s="1" t="s">
        <v>141</v>
      </c>
      <c r="T10" s="1" t="s">
        <v>142</v>
      </c>
      <c r="U10" s="1" t="s">
        <v>143</v>
      </c>
    </row>
    <row r="11" s="1" customFormat="1" spans="1:21">
      <c r="A11" s="3">
        <v>18219319961</v>
      </c>
      <c r="B11" s="1" t="s">
        <v>164</v>
      </c>
      <c r="C11" s="1" t="s">
        <v>199</v>
      </c>
      <c r="D11" s="1" t="s">
        <v>200</v>
      </c>
      <c r="E11" s="1" t="s">
        <v>201</v>
      </c>
      <c r="F11" s="1" t="s">
        <v>164</v>
      </c>
      <c r="G11" s="1" t="s">
        <v>132</v>
      </c>
      <c r="H11" s="1" t="s">
        <v>133</v>
      </c>
      <c r="I11" s="1" t="s">
        <v>202</v>
      </c>
      <c r="J11" s="1" t="s">
        <v>30</v>
      </c>
      <c r="K11" s="1" t="s">
        <v>203</v>
      </c>
      <c r="L11" s="1" t="s">
        <v>203</v>
      </c>
      <c r="M11" s="1" t="s">
        <v>136</v>
      </c>
      <c r="N11" s="1" t="s">
        <v>136</v>
      </c>
      <c r="O11" s="1" t="s">
        <v>137</v>
      </c>
      <c r="P11" s="1" t="s">
        <v>138</v>
      </c>
      <c r="Q11" s="1" t="s">
        <v>139</v>
      </c>
      <c r="R11" s="1" t="s">
        <v>204</v>
      </c>
      <c r="S11" s="1" t="s">
        <v>141</v>
      </c>
      <c r="T11" s="1" t="s">
        <v>142</v>
      </c>
      <c r="U11" s="1" t="s">
        <v>143</v>
      </c>
    </row>
    <row r="12" s="1" customFormat="1" spans="1:21">
      <c r="A12" s="3">
        <v>18220182599</v>
      </c>
      <c r="B12" s="1" t="s">
        <v>164</v>
      </c>
      <c r="C12" s="1" t="s">
        <v>205</v>
      </c>
      <c r="D12" s="1" t="s">
        <v>206</v>
      </c>
      <c r="E12" s="1" t="s">
        <v>207</v>
      </c>
      <c r="F12" s="1" t="s">
        <v>164</v>
      </c>
      <c r="G12" s="1" t="s">
        <v>132</v>
      </c>
      <c r="H12" s="1" t="s">
        <v>133</v>
      </c>
      <c r="I12" s="1" t="s">
        <v>208</v>
      </c>
      <c r="J12" s="1" t="s">
        <v>30</v>
      </c>
      <c r="K12" s="1" t="s">
        <v>209</v>
      </c>
      <c r="L12" s="1" t="s">
        <v>209</v>
      </c>
      <c r="M12" s="1" t="s">
        <v>136</v>
      </c>
      <c r="N12" s="1" t="s">
        <v>136</v>
      </c>
      <c r="O12" s="1" t="s">
        <v>137</v>
      </c>
      <c r="P12" s="1" t="s">
        <v>138</v>
      </c>
      <c r="Q12" s="1" t="s">
        <v>139</v>
      </c>
      <c r="R12" s="1" t="s">
        <v>210</v>
      </c>
      <c r="S12" s="1" t="s">
        <v>141</v>
      </c>
      <c r="T12" s="1" t="s">
        <v>142</v>
      </c>
      <c r="U12" s="1" t="s">
        <v>143</v>
      </c>
    </row>
    <row r="13" s="1" customFormat="1" spans="1:21">
      <c r="A13" s="3">
        <v>18220781509</v>
      </c>
      <c r="B13" s="1" t="s">
        <v>164</v>
      </c>
      <c r="C13" s="1" t="s">
        <v>211</v>
      </c>
      <c r="D13" s="1" t="s">
        <v>212</v>
      </c>
      <c r="E13" s="1" t="s">
        <v>213</v>
      </c>
      <c r="F13" s="1" t="s">
        <v>164</v>
      </c>
      <c r="G13" s="1" t="s">
        <v>132</v>
      </c>
      <c r="H13" s="1" t="s">
        <v>133</v>
      </c>
      <c r="I13" s="1" t="s">
        <v>214</v>
      </c>
      <c r="J13" s="1" t="s">
        <v>30</v>
      </c>
      <c r="K13" s="1" t="s">
        <v>215</v>
      </c>
      <c r="L13" s="1" t="s">
        <v>215</v>
      </c>
      <c r="M13" s="1" t="s">
        <v>136</v>
      </c>
      <c r="N13" s="1" t="s">
        <v>136</v>
      </c>
      <c r="O13" s="1" t="s">
        <v>137</v>
      </c>
      <c r="P13" s="1" t="s">
        <v>138</v>
      </c>
      <c r="Q13" s="1" t="s">
        <v>139</v>
      </c>
      <c r="R13" s="1" t="s">
        <v>216</v>
      </c>
      <c r="S13" s="1" t="s">
        <v>141</v>
      </c>
      <c r="T13" s="1" t="s">
        <v>142</v>
      </c>
      <c r="U13" s="1" t="s">
        <v>143</v>
      </c>
    </row>
    <row r="14" s="1" customFormat="1" spans="1:21">
      <c r="A14" s="3">
        <v>18221402373</v>
      </c>
      <c r="B14" s="1" t="s">
        <v>164</v>
      </c>
      <c r="C14" s="1" t="s">
        <v>217</v>
      </c>
      <c r="D14" s="1" t="s">
        <v>218</v>
      </c>
      <c r="E14" s="1" t="s">
        <v>219</v>
      </c>
      <c r="F14" s="1" t="s">
        <v>164</v>
      </c>
      <c r="G14" s="1" t="s">
        <v>132</v>
      </c>
      <c r="H14" s="1" t="s">
        <v>133</v>
      </c>
      <c r="I14" s="1" t="s">
        <v>220</v>
      </c>
      <c r="J14" s="1" t="s">
        <v>30</v>
      </c>
      <c r="K14" s="1" t="s">
        <v>221</v>
      </c>
      <c r="L14" s="1" t="s">
        <v>221</v>
      </c>
      <c r="M14" s="1" t="s">
        <v>136</v>
      </c>
      <c r="N14" s="1" t="s">
        <v>136</v>
      </c>
      <c r="O14" s="1" t="s">
        <v>137</v>
      </c>
      <c r="P14" s="1" t="s">
        <v>138</v>
      </c>
      <c r="Q14" s="1" t="s">
        <v>139</v>
      </c>
      <c r="R14" s="1" t="s">
        <v>222</v>
      </c>
      <c r="S14" s="1" t="s">
        <v>141</v>
      </c>
      <c r="T14" s="1" t="s">
        <v>142</v>
      </c>
      <c r="U14" s="1" t="s">
        <v>143</v>
      </c>
    </row>
    <row r="15" s="1" customFormat="1" spans="1:21">
      <c r="A15" s="3">
        <v>18222728881</v>
      </c>
      <c r="B15" s="1" t="s">
        <v>164</v>
      </c>
      <c r="C15" s="1" t="s">
        <v>223</v>
      </c>
      <c r="D15" s="1" t="s">
        <v>224</v>
      </c>
      <c r="E15" s="1" t="s">
        <v>225</v>
      </c>
      <c r="F15" s="1" t="s">
        <v>164</v>
      </c>
      <c r="G15" s="1" t="s">
        <v>132</v>
      </c>
      <c r="H15" s="1" t="s">
        <v>133</v>
      </c>
      <c r="I15" s="1" t="s">
        <v>226</v>
      </c>
      <c r="J15" s="1" t="s">
        <v>30</v>
      </c>
      <c r="K15" s="1" t="s">
        <v>227</v>
      </c>
      <c r="L15" s="1" t="s">
        <v>227</v>
      </c>
      <c r="M15" s="1" t="s">
        <v>136</v>
      </c>
      <c r="N15" s="1" t="s">
        <v>136</v>
      </c>
      <c r="O15" s="1" t="s">
        <v>137</v>
      </c>
      <c r="P15" s="1" t="s">
        <v>138</v>
      </c>
      <c r="Q15" s="1" t="s">
        <v>139</v>
      </c>
      <c r="R15" s="1" t="s">
        <v>228</v>
      </c>
      <c r="S15" s="1" t="s">
        <v>141</v>
      </c>
      <c r="T15" s="1" t="s">
        <v>142</v>
      </c>
      <c r="U15" s="1" t="s">
        <v>143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2022-07-01T02:52:12Z</dcterms:created>
  <dcterms:modified xsi:type="dcterms:W3CDTF">2022-07-01T03:04:39Z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ADB8C713D4DF4B3CA48A3DFE3943F6E9</vt:lpwstr>
  </property>
  <property fmtid="{D5CDD505-2E9C-101B-9397-08002B2CF9AE}" pid="3" name="KSOProductBuildVer">
    <vt:lpwstr>2052-11.1.0.11830</vt:lpwstr>
  </property>
</Properties>
</file>