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对账!$A$1:$X$69</definedName>
  </definedNames>
  <calcPr calcId="144525"/>
</workbook>
</file>

<file path=xl/sharedStrings.xml><?xml version="1.0" encoding="utf-8"?>
<sst xmlns="http://schemas.openxmlformats.org/spreadsheetml/2006/main" count="2176" uniqueCount="765">
  <si>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</si>
  <si>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</si>
  <si>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</si>
  <si>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</si>
  <si>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</si>
  <si>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</si>
  <si>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</si>
  <si>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</si>
  <si>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</si>
  <si>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</si>
  <si>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</si>
  <si>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</si>
  <si>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</si>
  <si>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</si>
  <si>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</si>
  <si>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</si>
  <si>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</si>
  <si>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</si>
  <si>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</si>
  <si>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</si>
  <si>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</si>
  <si>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</si>
  <si>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</si>
  <si>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</si>
  <si>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</si>
  <si>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17798134989	</t>
  </si>
  <si>
    <t>Ctrip</t>
  </si>
  <si>
    <t>正常</t>
  </si>
  <si>
    <t>[尼亚加拉瀑布]大野狼园林市酒店(Great Wolf Lodge Niagara Falls)(55312297)</t>
  </si>
  <si>
    <t>套房 (KidKamp)&lt;2人入住&gt;&lt;不退款&gt;</t>
  </si>
  <si>
    <t>HKD</t>
  </si>
  <si>
    <t>GUO/YONGHAI</t>
  </si>
  <si>
    <t>CA13030220702HKD</t>
  </si>
  <si>
    <t>未提现</t>
  </si>
  <si>
    <t>携程开票</t>
  </si>
  <si>
    <t xml:space="preserve">	</t>
  </si>
  <si>
    <t xml:space="preserve">12986SC010923	</t>
  </si>
  <si>
    <t xml:space="preserve">17862517229	</t>
  </si>
  <si>
    <t>[大阪]大阪比偲奇格兰比亚酒店(Hotel Vischio Osaka by Granvia)(78125132)</t>
  </si>
  <si>
    <t>标准双人房&lt;2人入住&gt;&lt;不退款&gt;</t>
  </si>
  <si>
    <t>LEE/HOI TUNG</t>
  </si>
  <si>
    <t xml:space="preserve">250321840	</t>
  </si>
  <si>
    <t xml:space="preserve">17955524019	</t>
  </si>
  <si>
    <t>[马斯顿格林]宜必思尚品伯明翰 NEC 机场酒店(Ibis Styles Birmingham NEC and Airport)(70392078)</t>
  </si>
  <si>
    <t>标准双人房&lt;2人入住&gt;&lt;不退款&gt;&lt;早餐&gt;</t>
  </si>
  <si>
    <t>Smith/Steve</t>
  </si>
  <si>
    <t xml:space="preserve">18077097283	</t>
  </si>
  <si>
    <t>[巴黎]朗东堡10号巴黎北站宜必思酒店(Ibis Paris Gare du Nord Château Landon 10ème)(60467311)</t>
  </si>
  <si>
    <t>双人床房&lt;2人入住&gt;&lt;不退款&gt;&lt;早餐&gt;</t>
  </si>
  <si>
    <t>GUO/JINGXIAN,Long/Muyao</t>
  </si>
  <si>
    <t>取消</t>
  </si>
  <si>
    <t xml:space="preserve">18145014687	</t>
  </si>
  <si>
    <t>[帕赛市]马尼拉纽波特市智选假日酒店(Holiday Inn Express Manila Newport City)(55920163)</t>
  </si>
  <si>
    <t>高级房&lt;2人入住&gt;&lt;不退款&gt;</t>
  </si>
  <si>
    <t>JUNG/HEY JIN</t>
  </si>
  <si>
    <t xml:space="preserve">18149395488	</t>
  </si>
  <si>
    <t>[洛杉矶]洛杉矶机场希尔顿酒店(Hilton Los Angeles Airport)(54503377)</t>
  </si>
  <si>
    <t>特大床房&lt;不退款&gt;&lt;2人入住&gt;</t>
  </si>
  <si>
    <t>Fan/Jintu</t>
  </si>
  <si>
    <t xml:space="preserve">18173350899	</t>
  </si>
  <si>
    <t>[河内]河内汉威特酒店(Hanoi Hanvet Hotel)(90203664)</t>
  </si>
  <si>
    <t>经典套房（双人床或双床）&lt;2人入住&gt;&lt;不退款&gt;</t>
  </si>
  <si>
    <t>KIM/SUHONG,BACK/SONGLEE</t>
  </si>
  <si>
    <t xml:space="preserve">18192274176	</t>
  </si>
  <si>
    <t>[黑尔]曼彻斯特机场丽笙蓝标酒店(Radisson Blu Manchester Airport)(89916484)</t>
  </si>
  <si>
    <t>高级跑道景观房&lt;2人入住&gt;&lt;不退款&gt;</t>
  </si>
  <si>
    <t>GUO/LINXUAN</t>
  </si>
  <si>
    <t xml:space="preserve">18197075949	</t>
  </si>
  <si>
    <t>[巴黎]里贝特瑞典北车站酒店(Libertel Gare du Nord Suede)(55779674)</t>
  </si>
  <si>
    <t>俱乐部双人床房&lt;2人入住&gt;&lt;不退款&gt;</t>
  </si>
  <si>
    <t>Altoe/Julien</t>
  </si>
  <si>
    <t xml:space="preserve">1965488737	</t>
  </si>
  <si>
    <t xml:space="preserve">18198838741	</t>
  </si>
  <si>
    <t>[伊斯坦布尔]伊斯坦布尔 - 旧城皇冠假日酒店 - IHG 旗下饭店(Crowne Plaza Istanbul - Old City, an IHG Hotel)(55311999)</t>
  </si>
  <si>
    <t>标准房&lt;2人入住&gt;&lt;不退款&gt;&lt;早餐&gt;</t>
  </si>
  <si>
    <t>lorsannov/khasmaggomed</t>
  </si>
  <si>
    <t xml:space="preserve">18210255294	</t>
  </si>
  <si>
    <t>[巴尼特]OYO伦敦芬奇利酒店(OYO Flagship London Finchley)(55822175)</t>
  </si>
  <si>
    <t>豪华大床房&lt;2人入住&gt;&lt;不退款&gt;</t>
  </si>
  <si>
    <t>Kanebog/Marcus</t>
  </si>
  <si>
    <t xml:space="preserve">18216750747	</t>
  </si>
  <si>
    <t>[新加坡]新加坡福康宁酒店 (Staycation Approved)(Hotel Fort Canning Singapore (Staycation Approved))(55367804)</t>
  </si>
  <si>
    <t>尊贵特大床房&lt;2人入住&gt;&lt;不退款&gt;</t>
  </si>
  <si>
    <t>Wiedey/John Graham</t>
  </si>
  <si>
    <t xml:space="preserve">EXP-1966904616	</t>
  </si>
  <si>
    <t xml:space="preserve">18221999541	</t>
  </si>
  <si>
    <t>[科默斯]科默斯娱乐场酒店(The Commerce Casino &amp; Hotel)(55320595)</t>
  </si>
  <si>
    <t>豪华特大床房&lt;1&gt;&lt;2人入住&gt;&lt;不退款&gt;</t>
  </si>
  <si>
    <t>LI/SUNGLING</t>
  </si>
  <si>
    <t xml:space="preserve">189915330	</t>
  </si>
  <si>
    <t xml:space="preserve">18229568543	</t>
  </si>
  <si>
    <t>[吉隆坡]嘉利堡酒店(Hotel Caliber)(90401415)</t>
  </si>
  <si>
    <t>高级房间&lt;2人入住&gt;&lt;不退款&gt;</t>
  </si>
  <si>
    <t>shafawi/mohd akbar</t>
  </si>
  <si>
    <t xml:space="preserve">18229962818	</t>
  </si>
  <si>
    <t>[湄索]盛泰乐湄索山度假村(Centara Mae Sot Hill Resort)(55312353)</t>
  </si>
  <si>
    <t>高级特大床房&lt;2人入住&gt;&lt;不退款&gt;</t>
  </si>
  <si>
    <t>vichanchaiyaphan/sittinan</t>
  </si>
  <si>
    <t xml:space="preserve">34982SE009870	</t>
  </si>
  <si>
    <t xml:space="preserve">18230960979	</t>
  </si>
  <si>
    <t>[布拉德福德]布拉德福德康铂酒店(HOTEL CAMPANILE BRADFORD)(80332993)</t>
  </si>
  <si>
    <t>标准大床房&lt;2人入住&gt;&lt;不退款&gt;</t>
  </si>
  <si>
    <t>QUANTRILL/LAURA</t>
  </si>
  <si>
    <t xml:space="preserve">34377UC004810	</t>
  </si>
  <si>
    <t xml:space="preserve">17690617032	</t>
  </si>
  <si>
    <t>[济州市]济州城市岛酒店(Urban Island Hotel)(55547453)</t>
  </si>
  <si>
    <t>标准双床房&lt;2人入住&gt;&lt;不退款&gt;</t>
  </si>
  <si>
    <t>PHAM/THI THU PHUONG</t>
  </si>
  <si>
    <t>CA13030220703HKD</t>
  </si>
  <si>
    <t xml:space="preserve">17782341129	</t>
  </si>
  <si>
    <t>[多哈]多哈W酒店(W Doha)(60467219)</t>
  </si>
  <si>
    <t>壮观城景特大床房&lt;不退款&gt;&lt;2人入住&gt;</t>
  </si>
  <si>
    <t>PANG/ELJAY</t>
  </si>
  <si>
    <t xml:space="preserve">2504959	</t>
  </si>
  <si>
    <t xml:space="preserve">72661184	</t>
  </si>
  <si>
    <t xml:space="preserve">17835696012	</t>
  </si>
  <si>
    <t>[迪拜]运河中央商业湾酒店(Canal Central Business Bay)(77364106)</t>
  </si>
  <si>
    <t>湾甄选华房&lt;不退款&gt;&lt;2人入住&gt;</t>
  </si>
  <si>
    <t>Enukwesi/Benjamin</t>
  </si>
  <si>
    <t xml:space="preserve">374163	</t>
  </si>
  <si>
    <t xml:space="preserve">18003405946	</t>
  </si>
  <si>
    <t>[布鲁塞尔]施柏阁维尔特切尔酒店(Steigenberger Wiltcher＇s)(55611877)</t>
  </si>
  <si>
    <t>高级房&lt;2人入住&gt;&lt;不退款&gt;&lt;早餐&gt;</t>
  </si>
  <si>
    <t>GEERTS/STEPHANE</t>
  </si>
  <si>
    <t xml:space="preserve">4670SE029424	</t>
  </si>
  <si>
    <t xml:space="preserve">18026616898	</t>
  </si>
  <si>
    <t>[卑尔根]欧莉娜酒店(Hotel Oleana)(90202628)</t>
  </si>
  <si>
    <t>Stalley/fred</t>
  </si>
  <si>
    <t xml:space="preserve">1135R090080	</t>
  </si>
  <si>
    <t xml:space="preserve">18076963183	</t>
  </si>
  <si>
    <t>[巴黎]巴黎情趣酒店 - 仅限成人入住(Love Hotel a Paris - Adults Only)(90372651)</t>
  </si>
  <si>
    <t>高级双人房&lt;2人入住&gt;&lt;不退款&gt;</t>
  </si>
  <si>
    <t>Kloss/Philipp,Sachs/Christoph</t>
  </si>
  <si>
    <t xml:space="preserve">18092014725	</t>
  </si>
  <si>
    <t>[迈阿密海滩]舍尔伯恩南滩酒店(Shelborne South Beach)(55465241)</t>
  </si>
  <si>
    <t>客房, 1 张特大床, 阳台, 海滨&lt;不退款&gt;&lt;2人入住&gt;</t>
  </si>
  <si>
    <t>CHEN/SHIQI,GUO/LILING</t>
  </si>
  <si>
    <t>EXP-1957779921</t>
  </si>
  <si>
    <t xml:space="preserve">233727569	</t>
  </si>
  <si>
    <t xml:space="preserve">18108970283	</t>
  </si>
  <si>
    <t>[新奥尔良]圣皮埃尔法国区酒店(Hotel St. Pierre French Quarter)(90400781)</t>
  </si>
  <si>
    <t>经典特大床房&lt;2人入住&gt;&lt;不退款&gt;</t>
  </si>
  <si>
    <t>Desai/Irfan Mehmood</t>
  </si>
  <si>
    <t xml:space="preserve">18109062672	</t>
  </si>
  <si>
    <t>[埃奇韦尔]伦敦北华美达酒店(Ramada London North)(55841795)</t>
  </si>
  <si>
    <t>Shenton /Michelle ,Shenton /Anders</t>
  </si>
  <si>
    <t xml:space="preserve">18113410601	</t>
  </si>
  <si>
    <t>[利物浦]利物浦泰坦尼克酒店(Titanic Hotel Liverpool)(89918244)</t>
  </si>
  <si>
    <t>经典双人间&lt;2人入住&gt;&lt;不退款&gt;</t>
  </si>
  <si>
    <t>CHAU/YUET YING</t>
  </si>
  <si>
    <t xml:space="preserve">acknowledge	</t>
  </si>
  <si>
    <t xml:space="preserve">18167966584	</t>
  </si>
  <si>
    <t>[null](91808862)</t>
  </si>
  <si>
    <t xml:space="preserve">18183148436	</t>
  </si>
  <si>
    <t>[斯特拉斯堡]贡比涅 - 亚克斯普瑞米尔经典酒店(Premiere Classe Strasbourg Ouest)(70794488)</t>
  </si>
  <si>
    <t>标准间1双人床&lt;不退款&gt;&lt;2人入住&gt;</t>
  </si>
  <si>
    <t>WEISS/Nicolas</t>
  </si>
  <si>
    <t xml:space="preserve">33665UC003197	</t>
  </si>
  <si>
    <t xml:space="preserve">18191458430	</t>
  </si>
  <si>
    <t>[蒙特卡洛]蒙特卡洛大都会酒店(Hotel Metropole, Monte Carlo)(55465260)</t>
  </si>
  <si>
    <t>豪华精致套房&lt;2人入住&gt;&lt;不退款&gt;</t>
  </si>
  <si>
    <t>Troiano /Diane</t>
  </si>
  <si>
    <t xml:space="preserve">10601081	</t>
  </si>
  <si>
    <t xml:space="preserve">18202467984	</t>
  </si>
  <si>
    <t>[斐济]苏瓦汽车旅馆(Suva Motor Inn)(90206010)</t>
  </si>
  <si>
    <t>套间房&lt;2人入住&gt;&lt;不退款&gt;</t>
  </si>
  <si>
    <t>LI/BING</t>
  </si>
  <si>
    <t xml:space="preserve">18209595111	</t>
  </si>
  <si>
    <t>[乔治市]槟城尼奥酒店 (槟城对抗新冠肺炎认证)(Neo+ Penang (PenangFightCovid-19 Certified))(55665849)</t>
  </si>
  <si>
    <t>猎户座房&lt;2人入住&gt;&lt;不退款&gt;</t>
  </si>
  <si>
    <t>GONG/ZHENGBO</t>
  </si>
  <si>
    <t xml:space="preserve">18213926158	</t>
  </si>
  <si>
    <t>[弗朗斯地区鲁瓦西]巴黎戴高乐机场北2号宜必思快捷酒店(Ibis Budget Roissy CDG Paris Nord 2)(55465334)</t>
  </si>
  <si>
    <t>大床房&lt;2人入住&gt;&lt;不退款&gt;</t>
  </si>
  <si>
    <t>Poniot/Gervais</t>
  </si>
  <si>
    <t xml:space="preserve">3515WFS530	</t>
  </si>
  <si>
    <t xml:space="preserve">18214794729	</t>
  </si>
  <si>
    <t>[汉堡]以利亚撒市中心诺富姆酒店(Novum Hotel Eleazar City Center)(91545500)</t>
  </si>
  <si>
    <t>Klous/Barry</t>
  </si>
  <si>
    <t xml:space="preserve">EXPEDIA_1966526800	</t>
  </si>
  <si>
    <t xml:space="preserve">18222527553	</t>
  </si>
  <si>
    <t>[坤甸]坤甸尼奥噶迦玛达酒店(Hotel Neo Gajah Mada Pontianak by ASTON)(55543096)</t>
  </si>
  <si>
    <t>尼欧房&lt;2人入住&gt;&lt;不退款&gt;</t>
  </si>
  <si>
    <t>tjandi/ang</t>
  </si>
  <si>
    <t xml:space="preserve">18225468755	</t>
  </si>
  <si>
    <t>[大西洋城]水俱乐部酒店(The Water Club)(94363703)</t>
  </si>
  <si>
    <t>俱乐部客房1张特大床&lt;2人入住&gt;&lt;不退款&gt;</t>
  </si>
  <si>
    <t>Scanlon/Lance</t>
  </si>
  <si>
    <t xml:space="preserve">2605116	</t>
  </si>
  <si>
    <t xml:space="preserve">902254053	</t>
  </si>
  <si>
    <t xml:space="preserve">18226327512	</t>
  </si>
  <si>
    <t>[Bangunharjo]日惹帕恩达昂恩酒店(Ros-in Hotel Yogyakarta)(94358363)</t>
  </si>
  <si>
    <t>Saputra/Deni Kurniawan</t>
  </si>
  <si>
    <t xml:space="preserve">18226916320	</t>
  </si>
  <si>
    <t>[邦咯岛]AVI 邦咯海滩度假村(AVI Pangkor Beach Resort)(94358694)</t>
  </si>
  <si>
    <t>豪华房&lt;2人入住&gt;&lt;不退款&gt;&lt;早餐&gt;</t>
  </si>
  <si>
    <t>lee/yoke lan</t>
  </si>
  <si>
    <t xml:space="preserve">18227493918	</t>
  </si>
  <si>
    <t>[Gudangkahuripan]诺维娜酒店(Novena Hotel Bandung)(89918717)</t>
  </si>
  <si>
    <t>行政房&lt;2人入住&gt;&lt;不退款&gt;&lt;早餐&gt;</t>
  </si>
  <si>
    <t>gunawan/iin gunawan</t>
  </si>
  <si>
    <t xml:space="preserve">18229356711	</t>
  </si>
  <si>
    <t>[迪拜]迪拜卡尔顿塔酒店(Carlton Tower Hotel)(70391260)</t>
  </si>
  <si>
    <t>城景豪华双人床房&lt;2人入住&gt;&lt;不退款&gt;</t>
  </si>
  <si>
    <t>XU/QINGRONG</t>
  </si>
  <si>
    <t xml:space="preserve">18231269848	</t>
  </si>
  <si>
    <t>[外南梦]阿斯顿外南梦酒店及会议中心(ASTON Banyuwangi Hotel &amp; Conference Center)(89935014)</t>
  </si>
  <si>
    <t>Salim/Cristina</t>
  </si>
  <si>
    <t xml:space="preserve">18234560293	</t>
  </si>
  <si>
    <t>[Mulyaharja]阿斯顿博戈尔霍特尔&amp;雷索特(ASTON Bogor Hotel &amp; Resort)(60467078)</t>
  </si>
  <si>
    <t>kayatun/umi</t>
  </si>
  <si>
    <t xml:space="preserve">173822 by Mayang Sari	</t>
  </si>
  <si>
    <t xml:space="preserve">18237099009	</t>
  </si>
  <si>
    <t>[打横]塔西克马拉雅法维酒店(Favehotel Tasikmalaya)(55812331)</t>
  </si>
  <si>
    <t>清新房&lt;2人入住&gt;&lt;不退款&gt;&lt;早餐&gt;</t>
  </si>
  <si>
    <t>Astari/Rina</t>
  </si>
  <si>
    <t xml:space="preserve">18237425289	</t>
  </si>
  <si>
    <t>[巴厘岛]罗威那海滩酒店(Lovina Beach Hotel)(95139890)</t>
  </si>
  <si>
    <t>部分海景房&lt;2人入住&gt;&lt;不退款&gt;&lt;早餐&gt;</t>
  </si>
  <si>
    <t>Astiti/Ni Luh Putu</t>
  </si>
  <si>
    <t xml:space="preserve">3193305	</t>
  </si>
  <si>
    <t xml:space="preserve">18240246856	</t>
  </si>
  <si>
    <t>[拉米萨]拉梅萨传统酒店(Heritage Inn La Mesa)(90401417)</t>
  </si>
  <si>
    <t>Sanderson/Lori Ellen</t>
  </si>
  <si>
    <t xml:space="preserve">112236411	</t>
  </si>
  <si>
    <t xml:space="preserve">18240896476	</t>
  </si>
  <si>
    <t>[多伦多]多伦多中心假日酒店(Holiday Inn Toronto Downtown Centre, an IHG Hotel)(55612021)</t>
  </si>
  <si>
    <t>双人房&lt;2人入住&gt;&lt;不退款&gt;&lt;早餐&gt;</t>
  </si>
  <si>
    <t>Windsor/Andrew</t>
  </si>
  <si>
    <t xml:space="preserve">18150371206	</t>
  </si>
  <si>
    <t>退单</t>
  </si>
  <si>
    <t>[布加勒斯特]欧洲酒店皇家布加勒斯特(Europa Royale Bucharest)(60493986)</t>
  </si>
  <si>
    <t>中庭标准双人房&lt;不退款&gt;&lt;2人入住&gt;</t>
  </si>
  <si>
    <t>Hooi/D angelo Jolando Phocas,Tulen/Alexsandro Eduardo</t>
  </si>
  <si>
    <t xml:space="preserve">162952953	</t>
  </si>
  <si>
    <t xml:space="preserve">17856576641	</t>
  </si>
  <si>
    <t>[null](89934241)</t>
  </si>
  <si>
    <t>CA13030220704HKD</t>
  </si>
  <si>
    <t xml:space="preserve">17884309835	</t>
  </si>
  <si>
    <t>家庭套房&lt;2人入住&gt;&lt;不退款&gt;</t>
  </si>
  <si>
    <t>Lin/Cao</t>
  </si>
  <si>
    <t xml:space="preserve">12986SD011482	</t>
  </si>
  <si>
    <t xml:space="preserve">17896151269	</t>
  </si>
  <si>
    <t>[慕尼黑]慕尼黑诺富特酒店(Novotel München Messe)(55354724)</t>
  </si>
  <si>
    <t>Levay/Laszlo</t>
  </si>
  <si>
    <t xml:space="preserve">2539218	</t>
  </si>
  <si>
    <t xml:space="preserve">5563WFP510	</t>
  </si>
  <si>
    <t xml:space="preserve">17943860204	</t>
  </si>
  <si>
    <t>[关岛]关岛日航酒店(Hotel Nikko Guam)(56206169)</t>
  </si>
  <si>
    <t>双床房&lt;不退款&gt;&lt;2人入住&gt;</t>
  </si>
  <si>
    <t>na/yongsuk</t>
  </si>
  <si>
    <t xml:space="preserve">17956680863	</t>
  </si>
  <si>
    <t>[巴黎]巴黎大道意大利广场宜必思尚品酒店(Ibis Styles Paris Meteor Avenue d'Italie)(80332603)</t>
  </si>
  <si>
    <t>标准双人床房&lt;2人入住&gt;&lt;不退款&gt;&lt;早餐&gt;</t>
  </si>
  <si>
    <t>TSANG/HO KEUNG</t>
  </si>
  <si>
    <t xml:space="preserve">18076666080	</t>
  </si>
  <si>
    <t>[恩森那达]珊瑚滨海酒店(Hotel Coral and Marina)(70394863)</t>
  </si>
  <si>
    <t>精致1间卧室套房&lt;2人入住&gt;&lt;不退款&gt;</t>
  </si>
  <si>
    <t>Estrada/Alejandro</t>
  </si>
  <si>
    <t xml:space="preserve">111015055	</t>
  </si>
  <si>
    <t xml:space="preserve">18146663240	</t>
  </si>
  <si>
    <t>[魁北克城]魁北克城费尔蒙芳缇娜城堡酒店(Fairmont le Chateau Frontenac Hotel Quebec City)(55270242)</t>
  </si>
  <si>
    <t>豪华城景大号床房&lt;不退款&gt;&lt;2人入住&gt;</t>
  </si>
  <si>
    <t>Wang/Xin</t>
  </si>
  <si>
    <t xml:space="preserve">LCF00UKT3l	</t>
  </si>
  <si>
    <t xml:space="preserve">18177828644	</t>
  </si>
  <si>
    <t>[米兰]神话酒店(Hotel Mythos)(55290306)</t>
  </si>
  <si>
    <t>三人房&lt;2人入住&gt;&lt;不退款&gt;</t>
  </si>
  <si>
    <t>GHERGO/GERMANO,FRANCIONE/MARIA ANTONIETTA</t>
  </si>
  <si>
    <t xml:space="preserve">2599308	</t>
  </si>
  <si>
    <t xml:space="preserve">18182136696	</t>
  </si>
  <si>
    <t>[薄荷岛]薄荷岛热带度假村(Bohol Tropics Resort)(55680301)</t>
  </si>
  <si>
    <t>湾景高级套房&lt;2人入住&gt;&lt;不退款&gt;&lt;早餐&gt;</t>
  </si>
  <si>
    <t>Zhang/Edward</t>
  </si>
  <si>
    <t xml:space="preserve">1964333869	</t>
  </si>
  <si>
    <t xml:space="preserve">18204707600	</t>
  </si>
  <si>
    <t>[迪拜]迪拜阿拉伯庭院水疗酒店(Arabian Courtyard Hotel &amp; Spa Dubai)(55328659)</t>
  </si>
  <si>
    <t>经典房&lt;2人入住&gt;&lt;不退款&gt;</t>
  </si>
  <si>
    <t>PRAVIN KERAI/SHRIRAJ JADEJA,PRAVIN KERAI/SHRIRAJ JADEJA</t>
  </si>
  <si>
    <t xml:space="preserve">25994705	</t>
  </si>
  <si>
    <t xml:space="preserve">18211214849	</t>
  </si>
  <si>
    <t>[新加坡]狮子峰武吉士酒店(SG Clean, Staycation Approved)(Lion Peak Hotel Bugis (SG Clean, Staycation Approved))(55439293)</t>
  </si>
  <si>
    <t>豪华行政房&lt;2人入住&gt;&lt;不退款&gt;</t>
  </si>
  <si>
    <t>Nguyen Thi/Thu Hang ,Nguyen Thi/Thu Hang ,Nguyen Thi/Thu Hang ,Nguyen Thi/Thu Hang</t>
  </si>
  <si>
    <t xml:space="preserve">18215506844	</t>
  </si>
  <si>
    <t>[布鲁日]布鲁日中央车站宜必思快捷酒店(Ibis Budget Brugge Centrum Station)(55320778)</t>
  </si>
  <si>
    <t>双人床房&lt;不退款&gt;&lt;2人入住&gt;</t>
  </si>
  <si>
    <t>Liu/Zhixin,Li/Jian</t>
  </si>
  <si>
    <t xml:space="preserve">5046WFT554	</t>
  </si>
  <si>
    <t xml:space="preserve">18216092234	</t>
  </si>
  <si>
    <t>JANG/JINHYEOK,KANG/SEOKMOON</t>
  </si>
  <si>
    <t xml:space="preserve">533046	</t>
  </si>
  <si>
    <t xml:space="preserve">18237750139	</t>
  </si>
  <si>
    <t>尼欧房&lt;2人入住&gt;&lt;不退款&gt;&lt;早餐&gt;</t>
  </si>
  <si>
    <t>CAI/VIVI LIYANTI,LI/BEIBEI</t>
  </si>
  <si>
    <t xml:space="preserve">18241712747	</t>
  </si>
  <si>
    <t>[兰里区]兰利舒适酒店(Comfort Inn &amp; Suites Langley)(91547377)</t>
  </si>
  <si>
    <t>标准客房, 1 张特大床房&lt;2人入住&gt;&lt;不退款&gt;&lt;早餐&gt;</t>
  </si>
  <si>
    <t>Diebel/Jeff</t>
  </si>
  <si>
    <t xml:space="preserve">18242012541	</t>
  </si>
  <si>
    <t>[巨港]巨港最爱酒店(Favehotel Palembang)(55598909)</t>
  </si>
  <si>
    <t>致爱房&lt;2人入住&gt;&lt;不退款&gt;</t>
  </si>
  <si>
    <t>TAN/CHUANHAI,TET/MIN</t>
  </si>
  <si>
    <t xml:space="preserve">18242786837	</t>
  </si>
  <si>
    <t>[曼谷]曼谷素坤逸馨乐庭8酒店 (SHA Plus+)(Citadines Sukhumvit 8 Bangkok (SHA Plus+))(55290071)</t>
  </si>
  <si>
    <t>一室行政房&lt;2人入住&gt;&lt;不退款&gt;</t>
  </si>
  <si>
    <t>MAO/DOU</t>
  </si>
  <si>
    <t xml:space="preserve">2607216	</t>
  </si>
  <si>
    <t xml:space="preserve">50903SE003228-14	</t>
  </si>
  <si>
    <t xml:space="preserve">18243152350	</t>
  </si>
  <si>
    <t>[镰仓市]镰仓王子大酒店(Kamakura Prince Hotel)(55367596)</t>
  </si>
  <si>
    <t>富士山和江之岛景双床房A&lt;2人入住&gt;&lt;不退款&gt;</t>
  </si>
  <si>
    <t>MA/JINGYI,WAN/Yuan</t>
  </si>
  <si>
    <t xml:space="preserve">2607267	</t>
  </si>
  <si>
    <t xml:space="preserve">20220630486550620	</t>
  </si>
  <si>
    <t xml:space="preserve">18243691613	</t>
  </si>
  <si>
    <t>豪华双床房&lt;2人入住&gt;&lt;不退款&gt;</t>
  </si>
  <si>
    <t>Manousoudakis/Konstantinos</t>
  </si>
  <si>
    <t xml:space="preserve">18246197118	</t>
  </si>
  <si>
    <t>[null](91809581)</t>
  </si>
  <si>
    <t xml:space="preserve">18248247434	</t>
  </si>
  <si>
    <t>豪华双人床房&lt;2人入住&gt;&lt;不退款&gt;</t>
  </si>
  <si>
    <t>ENG/CHEE LIANG</t>
  </si>
  <si>
    <t xml:space="preserve">Conf by Mrs Santi(FO)	</t>
  </si>
  <si>
    <t xml:space="preserve">18249119716	</t>
  </si>
  <si>
    <t>[弗吉尼亚海滩]19大西洋酒店(19 Atlantic Hotel)(90382279)</t>
  </si>
  <si>
    <t>标准间1张大床&lt;2人入住&gt;&lt;不退款&gt;</t>
  </si>
  <si>
    <t>hedges/precious Monay</t>
  </si>
  <si>
    <t xml:space="preserve">0VYALXK40	</t>
  </si>
  <si>
    <t>，</t>
  </si>
  <si>
    <t>本期扣款1198</t>
  </si>
  <si>
    <t>18211214849此单多收450元待退回</t>
  </si>
  <si>
    <t>120213 HKD</t>
  </si>
  <si>
    <t>A220704111919481</t>
  </si>
  <si>
    <t>A220704112051925</t>
  </si>
  <si>
    <t>总计：120213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</si>
  <si>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</si>
  <si>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</si>
  <si>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</si>
  <si>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</si>
  <si>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</si>
  <si>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</si>
  <si>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</si>
  <si>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</si>
  <si>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</si>
  <si>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</si>
  <si>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</si>
  <si>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</si>
  <si>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</si>
  <si>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</si>
  <si>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</si>
  <si>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</si>
  <si>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</si>
  <si>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</si>
  <si>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2022-03-21</t>
  </si>
  <si>
    <t>2477303</t>
  </si>
  <si>
    <t>济州城市岛酒店</t>
  </si>
  <si>
    <t>PHAM THI THU PHUONG</t>
  </si>
  <si>
    <t>2022-06-29</t>
  </si>
  <si>
    <t>2022-06-30</t>
  </si>
  <si>
    <t>退房日周结</t>
  </si>
  <si>
    <t>203.60</t>
  </si>
  <si>
    <t>250.00</t>
  </si>
  <si>
    <t>0</t>
  </si>
  <si>
    <t>0.00</t>
  </si>
  <si>
    <t>携程汇智国际直连</t>
  </si>
  <si>
    <t>925</t>
  </si>
  <si>
    <t>2022-03-21 20:49:48</t>
  </si>
  <si>
    <t>否</t>
  </si>
  <si>
    <t>汇智国际旅游发展有限公司</t>
  </si>
  <si>
    <t>直连</t>
  </si>
  <si>
    <t>2022-04-09</t>
  </si>
  <si>
    <t>2504959</t>
  </si>
  <si>
    <t>W多哈酒店</t>
  </si>
  <si>
    <t>PANG ELJAY</t>
  </si>
  <si>
    <t>768.66</t>
  </si>
  <si>
    <t>945.00</t>
  </si>
  <si>
    <t>2022-04-09 23:00:43</t>
  </si>
  <si>
    <t>2022-04-13</t>
  </si>
  <si>
    <t>2509474</t>
  </si>
  <si>
    <t>大狼屋酒店</t>
  </si>
  <si>
    <t>GUO YONGHAI</t>
  </si>
  <si>
    <t>2022-06-28</t>
  </si>
  <si>
    <t>1911.62</t>
  </si>
  <si>
    <t>2349.00</t>
  </si>
  <si>
    <t>2022-04-13 19:28:29</t>
  </si>
  <si>
    <t>2022-04-23</t>
  </si>
  <si>
    <t>2521225</t>
  </si>
  <si>
    <t>运河中央商业湾酒店</t>
  </si>
  <si>
    <t>Enukwesi Benjamin</t>
  </si>
  <si>
    <t>2022-06-23</t>
  </si>
  <si>
    <t>4858.33</t>
  </si>
  <si>
    <t>5852.00</t>
  </si>
  <si>
    <t>2022-04-23 09:17:43</t>
  </si>
  <si>
    <t>2022-04-27</t>
  </si>
  <si>
    <t>2527338</t>
  </si>
  <si>
    <t>卡尔玛圣所酒店</t>
  </si>
  <si>
    <t>Smith Raymond</t>
  </si>
  <si>
    <t>2022-07-01</t>
  </si>
  <si>
    <t>2007.37</t>
  </si>
  <si>
    <t>2398.00</t>
  </si>
  <si>
    <t>2022-04-27 22:34:18</t>
  </si>
  <si>
    <t>2022-04-28</t>
  </si>
  <si>
    <t>2528617</t>
  </si>
  <si>
    <t>大阪比偲奇格兰比亚酒店</t>
  </si>
  <si>
    <t>LEE HOI TUNG</t>
  </si>
  <si>
    <t>1663.87</t>
  </si>
  <si>
    <t>1986.00</t>
  </si>
  <si>
    <t>2022-04-28 22:50:20</t>
  </si>
  <si>
    <t>2022-05-03</t>
  </si>
  <si>
    <t>2534871</t>
  </si>
  <si>
    <t>Lin Cao</t>
  </si>
  <si>
    <t>2301.61</t>
  </si>
  <si>
    <t>2728.00</t>
  </si>
  <si>
    <t>2022-05-03 06:50:46</t>
  </si>
  <si>
    <t>2022-05-06</t>
  </si>
  <si>
    <t>2539218</t>
  </si>
  <si>
    <t>慕尼黑诺富特酒店</t>
  </si>
  <si>
    <t>Levay Laszlo</t>
  </si>
  <si>
    <t>2022-06-26</t>
  </si>
  <si>
    <t>2138.54</t>
  </si>
  <si>
    <t>2518.00</t>
  </si>
  <si>
    <t>2022-05-06 02:04:21</t>
  </si>
  <si>
    <t>2022-05-19</t>
  </si>
  <si>
    <t>2555834</t>
  </si>
  <si>
    <t>宜必思尚品伯明翰 NEC 机场酒店</t>
  </si>
  <si>
    <t>Smith Steve</t>
  </si>
  <si>
    <t>710.99</t>
  </si>
  <si>
    <t>825.00</t>
  </si>
  <si>
    <t>2022-05-19 03:46:33</t>
  </si>
  <si>
    <t>2556232</t>
  </si>
  <si>
    <t>巴黎大道意大利广场宜必思尚品酒店</t>
  </si>
  <si>
    <t>TSANG HO KEUNG</t>
  </si>
  <si>
    <t>2022-06-27</t>
  </si>
  <si>
    <t>3233.47</t>
  </si>
  <si>
    <t>3752.00</t>
  </si>
  <si>
    <t>2022-05-19 12:58:30</t>
  </si>
  <si>
    <t>2022-05-27</t>
  </si>
  <si>
    <t>2564992</t>
  </si>
  <si>
    <t>施柏阁维尔特切尔酒店</t>
  </si>
  <si>
    <t>GEERTS STEPHANE</t>
  </si>
  <si>
    <t>2050.48</t>
  </si>
  <si>
    <t>2384.00</t>
  </si>
  <si>
    <t>2022-05-27 05:48:00</t>
  </si>
  <si>
    <t>2022-05-31</t>
  </si>
  <si>
    <t>2570704</t>
  </si>
  <si>
    <t>卑尔根澳连娜酒店</t>
  </si>
  <si>
    <t>Stalley fred</t>
  </si>
  <si>
    <t>1129.92</t>
  </si>
  <si>
    <t>1329.00</t>
  </si>
  <si>
    <t>2022-05-31 12:49:17</t>
  </si>
  <si>
    <t>2022-06-08</t>
  </si>
  <si>
    <t>2581637</t>
  </si>
  <si>
    <t>珊瑚滨海酒店</t>
  </si>
  <si>
    <t>Estrada Alejandro</t>
  </si>
  <si>
    <t>904.51</t>
  </si>
  <si>
    <t>1062.00</t>
  </si>
  <si>
    <t>2022-06-08 23:11:24</t>
  </si>
  <si>
    <t>2022-06-09</t>
  </si>
  <si>
    <t>2581762</t>
  </si>
  <si>
    <t>爱情酒店 - 仅限成人入住</t>
  </si>
  <si>
    <t>Kloss Philipp,Sachs Christoph</t>
  </si>
  <si>
    <t>866.18</t>
  </si>
  <si>
    <t>1017.00</t>
  </si>
  <si>
    <t>2022-06-09 01:15:01</t>
  </si>
  <si>
    <t>2022-06-11</t>
  </si>
  <si>
    <t>2585664</t>
  </si>
  <si>
    <t>舍尔伯恩南滩酒店</t>
  </si>
  <si>
    <t>CHEN SHIQI,GUO LILING</t>
  </si>
  <si>
    <t>2022-06-25</t>
  </si>
  <si>
    <t>8176.71</t>
  </si>
  <si>
    <t>9550.00</t>
  </si>
  <si>
    <t>2022-06-11 08:15:21</t>
  </si>
  <si>
    <t>2022-06-13</t>
  </si>
  <si>
    <t>2588964</t>
  </si>
  <si>
    <t>圣皮埃尔法国区酒店</t>
  </si>
  <si>
    <t>Desai Irfan Mehmood</t>
  </si>
  <si>
    <t>2022-06-24</t>
  </si>
  <si>
    <t>5044.73</t>
  </si>
  <si>
    <t>5892.00</t>
  </si>
  <si>
    <t>2022-06-13 14:21:17</t>
  </si>
  <si>
    <t>2588986</t>
  </si>
  <si>
    <t>伦敦北华美达酒店</t>
  </si>
  <si>
    <t>Shenton Michelle,Shenton Anders</t>
  </si>
  <si>
    <t>463.20</t>
  </si>
  <si>
    <t>541.00</t>
  </si>
  <si>
    <t>2022-06-13 14:38:36</t>
  </si>
  <si>
    <t>2589400</t>
  </si>
  <si>
    <t>利物浦铁达尼号酒店</t>
  </si>
  <si>
    <t>CHAU YUET YING</t>
  </si>
  <si>
    <t>685.82</t>
  </si>
  <si>
    <t>801.00</t>
  </si>
  <si>
    <t>2022-06-13 21:44:06</t>
  </si>
  <si>
    <t>2022-06-18</t>
  </si>
  <si>
    <t>2594738</t>
  </si>
  <si>
    <t>智选假日酒店</t>
  </si>
  <si>
    <t>JUNG HEY JIN</t>
  </si>
  <si>
    <t>512.62</t>
  </si>
  <si>
    <t>599.00</t>
  </si>
  <si>
    <t>2022-06-18 01:14:51</t>
  </si>
  <si>
    <t>2595271</t>
  </si>
  <si>
    <t>魁北克城费尔蒙芳缇娜城堡酒店</t>
  </si>
  <si>
    <t>Wang Xin</t>
  </si>
  <si>
    <t>2628.48</t>
  </si>
  <si>
    <t>3066.00</t>
  </si>
  <si>
    <t>2022-06-18 13:10:01</t>
  </si>
  <si>
    <t>2595561</t>
  </si>
  <si>
    <t>洛杉矶机场希尔顿酒店</t>
  </si>
  <si>
    <t>Fan Jintu</t>
  </si>
  <si>
    <t>830.72</t>
  </si>
  <si>
    <t>969.00</t>
  </si>
  <si>
    <t>2022-06-18 16:43:16</t>
  </si>
  <si>
    <t>2022-06-21</t>
  </si>
  <si>
    <t>2598071</t>
  </si>
  <si>
    <t>卡罗温兹克拉丽奥酒店</t>
  </si>
  <si>
    <t>Rainey ZhMeyah</t>
  </si>
  <si>
    <t>464.68</t>
  </si>
  <si>
    <t>544.00</t>
  </si>
  <si>
    <t>2022-06-21 11:26:36</t>
  </si>
  <si>
    <t>2598674</t>
  </si>
  <si>
    <t>河内汉威特酒店</t>
  </si>
  <si>
    <t>KIM SUHONG,BACK SONGLEE</t>
  </si>
  <si>
    <t>149.49</t>
  </si>
  <si>
    <t>175.00</t>
  </si>
  <si>
    <t>2022-06-21 21:50:22</t>
  </si>
  <si>
    <t>2022-06-22</t>
  </si>
  <si>
    <t>2599748</t>
  </si>
  <si>
    <t>薄荷岛热带度假村</t>
  </si>
  <si>
    <t>Zhang Edward</t>
  </si>
  <si>
    <t>5123.40</t>
  </si>
  <si>
    <t>6000.00</t>
  </si>
  <si>
    <t>2022-06-22 21:43:37</t>
  </si>
  <si>
    <t>2599983</t>
  </si>
  <si>
    <t>西斯特拉斯堡普瑞米尔经典酒店</t>
  </si>
  <si>
    <t>WEISS Nicolas</t>
  </si>
  <si>
    <t>314.79</t>
  </si>
  <si>
    <t>368.00</t>
  </si>
  <si>
    <t>2022-06-23 03:03:23</t>
  </si>
  <si>
    <t>2600934</t>
  </si>
  <si>
    <t>蒙特卡洛大都会酒店</t>
  </si>
  <si>
    <t>Troiano Diane</t>
  </si>
  <si>
    <t>21042.84</t>
  </si>
  <si>
    <t>24600.00</t>
  </si>
  <si>
    <t>2022-06-23 23:55:53</t>
  </si>
  <si>
    <t>2601650</t>
  </si>
  <si>
    <t>里贝特瑞典北车站酒店</t>
  </si>
  <si>
    <t>Altoe Julien</t>
  </si>
  <si>
    <t>1400.65</t>
  </si>
  <si>
    <t>1638.00</t>
  </si>
  <si>
    <t>2022-06-24 18:03:54</t>
  </si>
  <si>
    <t>2602045</t>
  </si>
  <si>
    <t>伊斯坦布尔旧城皇冠假日酒店</t>
  </si>
  <si>
    <t>lorsannov khasmaggomed</t>
  </si>
  <si>
    <t>3698.31</t>
  </si>
  <si>
    <t>4325.00</t>
  </si>
  <si>
    <t>2022-06-24 23:14:32</t>
  </si>
  <si>
    <t>2602402</t>
  </si>
  <si>
    <t>苏瓦汽车旅馆</t>
  </si>
  <si>
    <t>LI BING</t>
  </si>
  <si>
    <t>1795.96</t>
  </si>
  <si>
    <t>2103.00</t>
  </si>
  <si>
    <t>2022-06-25 10:23:01</t>
  </si>
  <si>
    <t>2602871</t>
  </si>
  <si>
    <t xml:space="preserve">迪拜阿拉伯庭院水疗酒店 </t>
  </si>
  <si>
    <t>PRAVIN KERAI SHRIRAJ JADEJA,PRAVIN KERAI SHRIRAJ JADEJA</t>
  </si>
  <si>
    <t>459.45</t>
  </si>
  <si>
    <t>538.00</t>
  </si>
  <si>
    <t>2022-06-25 17:37:44</t>
  </si>
  <si>
    <t>2603305</t>
  </si>
  <si>
    <t>槟城尼奥酒店</t>
  </si>
  <si>
    <t>GONG ZHENGBO</t>
  </si>
  <si>
    <t>707.11</t>
  </si>
  <si>
    <t>828.00</t>
  </si>
  <si>
    <t>2022-06-26 09:12:37</t>
  </si>
  <si>
    <t>2603426</t>
  </si>
  <si>
    <t>OYO伦敦芬奇利酒店</t>
  </si>
  <si>
    <t>Kanebog Marcus</t>
  </si>
  <si>
    <t>1875.38</t>
  </si>
  <si>
    <t>2196.00</t>
  </si>
  <si>
    <t>2022-06-26 11:51:49</t>
  </si>
  <si>
    <t>2603596</t>
  </si>
  <si>
    <t>狮子峰武吉士酒店(SG Clean, Staycation Approved)</t>
  </si>
  <si>
    <t>Nguyen Thi Thu Hang,Nguyen Thi Thu Hang,Nguyen Thi Thu Hang,Nguyen Thi Thu Hang</t>
  </si>
  <si>
    <t>4427.14</t>
  </si>
  <si>
    <t>5184.00</t>
  </si>
  <si>
    <t>4734.00</t>
  </si>
  <si>
    <t>-450</t>
  </si>
  <si>
    <t>-384</t>
  </si>
  <si>
    <t>2022-06-26 15:05:43</t>
  </si>
  <si>
    <t>2603691</t>
  </si>
  <si>
    <t>巴黎戴高乐机场北 2 号宜必思快捷酒店</t>
  </si>
  <si>
    <t>Poniot Gervais</t>
  </si>
  <si>
    <t>506.42</t>
  </si>
  <si>
    <t>593.00</t>
  </si>
  <si>
    <t>2022-06-26 17:02:29</t>
  </si>
  <si>
    <t>2603827</t>
  </si>
  <si>
    <t>以利亚撒市中心诺富姆酒店</t>
  </si>
  <si>
    <t>Klous Barry</t>
  </si>
  <si>
    <t>704.55</t>
  </si>
  <si>
    <t>2022-06-26 20:07:43</t>
  </si>
  <si>
    <t>2603958</t>
  </si>
  <si>
    <t>布鲁日中央车站宜必思快捷酒店</t>
  </si>
  <si>
    <t>Liu Zhixin,Li Jian</t>
  </si>
  <si>
    <t>502.15</t>
  </si>
  <si>
    <t>588.00</t>
  </si>
  <si>
    <t>2022-06-26 22:35:18</t>
  </si>
  <si>
    <t>2604052</t>
  </si>
  <si>
    <t>关岛日航酒店</t>
  </si>
  <si>
    <t>JANG JINHYEOK,KANG SEOKMOON</t>
  </si>
  <si>
    <t>1243.42</t>
  </si>
  <si>
    <t>1456.00</t>
  </si>
  <si>
    <t>2022-06-27 02:27:08</t>
  </si>
  <si>
    <t>2604202</t>
  </si>
  <si>
    <t>福康宁酒店</t>
  </si>
  <si>
    <t>Wiedey John Graham</t>
  </si>
  <si>
    <t>1667.01</t>
  </si>
  <si>
    <t>1952.00</t>
  </si>
  <si>
    <t>2022-06-27 10:28:10</t>
  </si>
  <si>
    <t>2604739</t>
  </si>
  <si>
    <t>科默斯娱乐场酒店</t>
  </si>
  <si>
    <t>LI SUNGLING</t>
  </si>
  <si>
    <t>956.48</t>
  </si>
  <si>
    <t>1120.00</t>
  </si>
  <si>
    <t>2022-06-27 20:32:01</t>
  </si>
  <si>
    <t>2604829</t>
  </si>
  <si>
    <t>坤甸尼奥噶迦玛达酒店</t>
  </si>
  <si>
    <t>tjandi ang</t>
  </si>
  <si>
    <t>285.24</t>
  </si>
  <si>
    <t>334.00</t>
  </si>
  <si>
    <t>2022-06-27 22:08:57</t>
  </si>
  <si>
    <t>2605116</t>
  </si>
  <si>
    <t>水俱乐部酒店</t>
  </si>
  <si>
    <t>Scanlon Lance</t>
  </si>
  <si>
    <t>1010.37</t>
  </si>
  <si>
    <t>1182.00</t>
  </si>
  <si>
    <t>2022-06-28 11:02:50</t>
  </si>
  <si>
    <t>2605236</t>
  </si>
  <si>
    <t>罗斯茵酒店</t>
  </si>
  <si>
    <t>Saputra Deni Kurniawan</t>
  </si>
  <si>
    <t>408.59</t>
  </si>
  <si>
    <t>478.00</t>
  </si>
  <si>
    <t>2022-06-28 13:12:59</t>
  </si>
  <si>
    <t>2605327</t>
  </si>
  <si>
    <t>AVI 邦咯海滩度假村</t>
  </si>
  <si>
    <t>lee yoke lan</t>
  </si>
  <si>
    <t>349.61</t>
  </si>
  <si>
    <t>409.00</t>
  </si>
  <si>
    <t>2022-06-28 14:59:42</t>
  </si>
  <si>
    <t>2605441</t>
  </si>
  <si>
    <t>诺维娜酒店</t>
  </si>
  <si>
    <t>gunawan iin gunawan</t>
  </si>
  <si>
    <t>600.07</t>
  </si>
  <si>
    <t>702.00</t>
  </si>
  <si>
    <t>2022-06-28 16:55:47</t>
  </si>
  <si>
    <t>2605489</t>
  </si>
  <si>
    <t xml:space="preserve">卡尔顿塔酒店 </t>
  </si>
  <si>
    <t>XU QINGRONG</t>
  </si>
  <si>
    <t>625.71</t>
  </si>
  <si>
    <t>732.00</t>
  </si>
  <si>
    <t>2022-06-28 17:49:44</t>
  </si>
  <si>
    <t>2605513</t>
  </si>
  <si>
    <t>吉隆坡卡利伯酒店</t>
  </si>
  <si>
    <t>shafawi mohd akbar</t>
  </si>
  <si>
    <t>172.67</t>
  </si>
  <si>
    <t>202.00</t>
  </si>
  <si>
    <t>2022-06-28 18:20:39</t>
  </si>
  <si>
    <t>2605569</t>
  </si>
  <si>
    <t>湄索盛泰乐酒店</t>
  </si>
  <si>
    <t>vichanchaiyaphan sittinan</t>
  </si>
  <si>
    <t>164.98</t>
  </si>
  <si>
    <t>193.00</t>
  </si>
  <si>
    <t>2022-06-28 19:25:20</t>
  </si>
  <si>
    <t>2605750</t>
  </si>
  <si>
    <t>CAMPANILE BRADFORD</t>
  </si>
  <si>
    <t>QUANTRILL LAURA</t>
  </si>
  <si>
    <t>382.10</t>
  </si>
  <si>
    <t>447.00</t>
  </si>
  <si>
    <t>2022-06-28 22:36:04</t>
  </si>
  <si>
    <t>2605811</t>
  </si>
  <si>
    <t>阿斯顿外南梦酒店及会议中心</t>
  </si>
  <si>
    <t>Salim Cristina</t>
  </si>
  <si>
    <t>519.72</t>
  </si>
  <si>
    <t>608.00</t>
  </si>
  <si>
    <t>2022-06-28 23:32:28</t>
  </si>
  <si>
    <t>2606176</t>
  </si>
  <si>
    <t>阿斯顿博戈尔霍特尔&amp;雷索特</t>
  </si>
  <si>
    <t>kayatun umi</t>
  </si>
  <si>
    <t>378.44</t>
  </si>
  <si>
    <t>442.00</t>
  </si>
  <si>
    <t>2022-06-29 11:14:18</t>
  </si>
  <si>
    <t>2606594</t>
  </si>
  <si>
    <t>塔西克马拉雅法维酒店</t>
  </si>
  <si>
    <t>Astari Rina</t>
  </si>
  <si>
    <t>223.47</t>
  </si>
  <si>
    <t>261.00</t>
  </si>
  <si>
    <t>2022-06-29 18:00:02</t>
  </si>
  <si>
    <t>2606641</t>
  </si>
  <si>
    <t>罗威那海滩酒店</t>
  </si>
  <si>
    <t>Astiti Ni Luh Putu</t>
  </si>
  <si>
    <t>147.27</t>
  </si>
  <si>
    <t>172.00</t>
  </si>
  <si>
    <t>2022-06-29 18:51:38</t>
  </si>
  <si>
    <t>2606683</t>
  </si>
  <si>
    <t>CAI VIVI LIYANTI,LI BEIBEI</t>
  </si>
  <si>
    <t>164.39</t>
  </si>
  <si>
    <t>192.00</t>
  </si>
  <si>
    <t>2022-06-29 19:45:52</t>
  </si>
  <si>
    <t>2606781</t>
  </si>
  <si>
    <t>拉梅萨文化遗产酒店</t>
  </si>
  <si>
    <t>Sanderson Lori Ellen</t>
  </si>
  <si>
    <t>633.59</t>
  </si>
  <si>
    <t>740.00</t>
  </si>
  <si>
    <t>2022-06-29 21:41:51</t>
  </si>
  <si>
    <t>2606855</t>
  </si>
  <si>
    <t>多伦多中心假日酒店</t>
  </si>
  <si>
    <t>Windsor Andrew</t>
  </si>
  <si>
    <t>1289.44</t>
  </si>
  <si>
    <t>1506.00</t>
  </si>
  <si>
    <t>2022-06-29 22:41:58</t>
  </si>
  <si>
    <t>2606987</t>
  </si>
  <si>
    <t>兰利舒适酒店</t>
  </si>
  <si>
    <t>Diebel Jeff</t>
  </si>
  <si>
    <t>1363.83</t>
  </si>
  <si>
    <t>1594.00</t>
  </si>
  <si>
    <t>2022-06-30 05:03:08</t>
  </si>
  <si>
    <t>2607075</t>
  </si>
  <si>
    <t>巨港最爱酒店</t>
  </si>
  <si>
    <t>TAN CHUANHAI,TET MIN</t>
  </si>
  <si>
    <t>359.35</t>
  </si>
  <si>
    <t>420.00</t>
  </si>
  <si>
    <t>2022-06-30 08:49:56</t>
  </si>
  <si>
    <t>2607216</t>
  </si>
  <si>
    <t>曼谷馨乐庭素坤逸8号服务公寓</t>
  </si>
  <si>
    <t>MAO DOU</t>
  </si>
  <si>
    <t>256.68</t>
  </si>
  <si>
    <t>300.00</t>
  </si>
  <si>
    <t>2022-06-30 11:33:28</t>
  </si>
  <si>
    <t>2607267</t>
  </si>
  <si>
    <t>镰仓王子大酒店</t>
  </si>
  <si>
    <t>MA JINGYI,WAN Yuan</t>
  </si>
  <si>
    <t>1146.50</t>
  </si>
  <si>
    <t>1340.00</t>
  </si>
  <si>
    <t>2022-06-30 12:44:48</t>
  </si>
  <si>
    <t>2607336</t>
  </si>
  <si>
    <t>Manousoudakis Konstantinos</t>
  </si>
  <si>
    <t>764.91</t>
  </si>
  <si>
    <t>894.00</t>
  </si>
  <si>
    <t>2022-06-30 13:57:55</t>
  </si>
  <si>
    <t>2607396</t>
  </si>
  <si>
    <t>埃文斯顿品质酒店</t>
  </si>
  <si>
    <t>Koloti Langakali Akolea</t>
  </si>
  <si>
    <t>599.78</t>
  </si>
  <si>
    <t>701.00</t>
  </si>
  <si>
    <t>2022-06-30 15:28:23</t>
  </si>
  <si>
    <t>2607663</t>
  </si>
  <si>
    <t>ENG CHEE LIANG</t>
  </si>
  <si>
    <t>557.00</t>
  </si>
  <si>
    <t>651.00</t>
  </si>
  <si>
    <t>2022-06-30 19:56:23</t>
  </si>
  <si>
    <t>2607830</t>
  </si>
  <si>
    <t>大西洋 19 号酒店</t>
  </si>
  <si>
    <t>hedges precious Monay</t>
  </si>
  <si>
    <t>911.21</t>
  </si>
  <si>
    <t>1065.00</t>
  </si>
  <si>
    <t>2022-06-30 22:24:21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</si>
</sst>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3"/>
  <sheetViews>
    <sheetView topLeftCell="A34" workbookViewId="0">
      <selection activeCell="A34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44740</v>
      </c>
      <c r="G2" s="6">
        <v>44741</v>
      </c>
      <c r="H2" s="4">
        <v>1</v>
      </c>
      <c r="I2" s="4">
        <v>1</v>
      </c>
      <c r="J2" s="4">
        <v>1</v>
      </c>
      <c r="K2" s="4" t="s">
        <v>30</v>
      </c>
      <c r="L2" s="4">
        <v>2349</v>
      </c>
      <c r="M2" s="4">
        <v>2349</v>
      </c>
      <c r="N2" s="4" t="s">
        <v>31</v>
      </c>
      <c r="O2" s="4" t="s">
        <v>32</v>
      </c>
      <c r="P2" s="4" t="s">
        <v>33</v>
      </c>
      <c r="Q2" s="4">
        <v>0</v>
      </c>
      <c r="R2" s="7">
        <v>44664</v>
      </c>
      <c r="S2" s="6">
        <v>44744</v>
      </c>
      <c r="T2" s="4" t="s">
        <v>34</v>
      </c>
      <c r="U2" s="4">
        <v>2349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44735</v>
      </c>
      <c r="G3" s="6">
        <v>44741</v>
      </c>
      <c r="H3" s="4">
        <v>1</v>
      </c>
      <c r="I3" s="4">
        <v>6</v>
      </c>
      <c r="J3" s="4">
        <v>6</v>
      </c>
      <c r="K3" s="4" t="s">
        <v>30</v>
      </c>
      <c r="L3" s="4">
        <v>1986</v>
      </c>
      <c r="M3" s="4">
        <v>1986</v>
      </c>
      <c r="N3" s="4" t="s">
        <v>40</v>
      </c>
      <c r="O3" s="4" t="s">
        <v>32</v>
      </c>
      <c r="P3" s="4" t="s">
        <v>33</v>
      </c>
      <c r="Q3" s="4">
        <v>0</v>
      </c>
      <c r="R3" s="7">
        <v>44679</v>
      </c>
      <c r="S3" s="6">
        <v>44744</v>
      </c>
      <c r="T3" s="4" t="s">
        <v>34</v>
      </c>
      <c r="U3" s="4">
        <v>1986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44740</v>
      </c>
      <c r="G4" s="6">
        <v>44741</v>
      </c>
      <c r="H4" s="4">
        <v>1</v>
      </c>
      <c r="I4" s="4">
        <v>1</v>
      </c>
      <c r="J4" s="4">
        <v>1</v>
      </c>
      <c r="K4" s="4" t="s">
        <v>30</v>
      </c>
      <c r="L4" s="4">
        <v>825</v>
      </c>
      <c r="M4" s="4">
        <v>825</v>
      </c>
      <c r="N4" s="4" t="s">
        <v>45</v>
      </c>
      <c r="O4" s="4" t="s">
        <v>32</v>
      </c>
      <c r="P4" s="4" t="s">
        <v>33</v>
      </c>
      <c r="Q4" s="4">
        <v>0</v>
      </c>
      <c r="R4" s="7">
        <v>44700</v>
      </c>
      <c r="S4" s="6">
        <v>44744</v>
      </c>
      <c r="T4" s="4" t="s">
        <v>34</v>
      </c>
      <c r="U4" s="4">
        <v>825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44739</v>
      </c>
      <c r="G5" s="6">
        <v>44741</v>
      </c>
      <c r="H5" s="4">
        <v>1</v>
      </c>
      <c r="I5" s="4">
        <v>2</v>
      </c>
      <c r="J5" s="4">
        <v>2</v>
      </c>
      <c r="K5" s="4" t="s">
        <v>30</v>
      </c>
      <c r="L5" s="4">
        <v>2508</v>
      </c>
      <c r="M5" s="4">
        <v>2508</v>
      </c>
      <c r="N5" s="4" t="s">
        <v>49</v>
      </c>
      <c r="O5" s="4" t="s">
        <v>32</v>
      </c>
      <c r="P5" s="4" t="s">
        <v>33</v>
      </c>
      <c r="Q5" s="4">
        <v>0</v>
      </c>
      <c r="R5" s="7">
        <v>44721</v>
      </c>
      <c r="S5" s="6">
        <v>44744</v>
      </c>
      <c r="T5" s="4" t="s">
        <v>34</v>
      </c>
      <c r="U5" s="4">
        <v>2508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46</v>
      </c>
      <c r="B6" s="4" t="s">
        <v>26</v>
      </c>
      <c r="C6" s="4" t="s">
        <v>50</v>
      </c>
      <c r="D6" s="4" t="s">
        <v>47</v>
      </c>
      <c r="E6" s="4" t="s">
        <v>48</v>
      </c>
      <c r="F6" s="6">
        <v>44739</v>
      </c>
      <c r="G6" s="6">
        <v>44741</v>
      </c>
      <c r="H6" s="4">
        <v>1</v>
      </c>
      <c r="I6" s="4">
        <v>2</v>
      </c>
      <c r="J6" s="4">
        <v>2</v>
      </c>
      <c r="K6" s="4" t="s">
        <v>30</v>
      </c>
      <c r="L6" s="4">
        <v>-2508</v>
      </c>
      <c r="M6" s="4">
        <v>-2508</v>
      </c>
      <c r="N6" s="4" t="s">
        <v>49</v>
      </c>
      <c r="O6" s="4" t="s">
        <v>32</v>
      </c>
      <c r="P6" s="4" t="s">
        <v>33</v>
      </c>
      <c r="Q6" s="4">
        <v>0</v>
      </c>
      <c r="R6" s="7">
        <v>44721</v>
      </c>
      <c r="S6" s="6">
        <v>44744</v>
      </c>
      <c r="T6" s="4" t="s">
        <v>34</v>
      </c>
      <c r="U6" s="4">
        <v>-2508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44740</v>
      </c>
      <c r="G7" s="6">
        <v>44741</v>
      </c>
      <c r="H7" s="4">
        <v>1</v>
      </c>
      <c r="I7" s="4">
        <v>1</v>
      </c>
      <c r="J7" s="4">
        <v>1</v>
      </c>
      <c r="K7" s="4" t="s">
        <v>30</v>
      </c>
      <c r="L7" s="4">
        <v>599</v>
      </c>
      <c r="M7" s="4">
        <v>599</v>
      </c>
      <c r="N7" s="4" t="s">
        <v>54</v>
      </c>
      <c r="O7" s="4" t="s">
        <v>32</v>
      </c>
      <c r="P7" s="4" t="s">
        <v>33</v>
      </c>
      <c r="Q7" s="4">
        <v>0</v>
      </c>
      <c r="R7" s="7">
        <v>44730</v>
      </c>
      <c r="S7" s="6">
        <v>44744</v>
      </c>
      <c r="T7" s="4" t="s">
        <v>34</v>
      </c>
      <c r="U7" s="4">
        <v>599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44740</v>
      </c>
      <c r="G8" s="6">
        <v>44741</v>
      </c>
      <c r="H8" s="4">
        <v>1</v>
      </c>
      <c r="I8" s="4">
        <v>1</v>
      </c>
      <c r="J8" s="4">
        <v>1</v>
      </c>
      <c r="K8" s="4" t="s">
        <v>30</v>
      </c>
      <c r="L8" s="4">
        <v>969</v>
      </c>
      <c r="M8" s="4">
        <v>969</v>
      </c>
      <c r="N8" s="4" t="s">
        <v>58</v>
      </c>
      <c r="O8" s="4" t="s">
        <v>32</v>
      </c>
      <c r="P8" s="4" t="s">
        <v>33</v>
      </c>
      <c r="Q8" s="4">
        <v>0</v>
      </c>
      <c r="R8" s="7">
        <v>44730</v>
      </c>
      <c r="S8" s="6">
        <v>44744</v>
      </c>
      <c r="T8" s="4" t="s">
        <v>34</v>
      </c>
      <c r="U8" s="4">
        <v>969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44740</v>
      </c>
      <c r="G9" s="6">
        <v>44741</v>
      </c>
      <c r="H9" s="4">
        <v>1</v>
      </c>
      <c r="I9" s="4">
        <v>1</v>
      </c>
      <c r="J9" s="4">
        <v>1</v>
      </c>
      <c r="K9" s="4" t="s">
        <v>30</v>
      </c>
      <c r="L9" s="4">
        <v>175</v>
      </c>
      <c r="M9" s="4">
        <v>175</v>
      </c>
      <c r="N9" s="4" t="s">
        <v>62</v>
      </c>
      <c r="O9" s="4" t="s">
        <v>32</v>
      </c>
      <c r="P9" s="4" t="s">
        <v>33</v>
      </c>
      <c r="Q9" s="4">
        <v>0</v>
      </c>
      <c r="R9" s="7">
        <v>44733</v>
      </c>
      <c r="S9" s="6">
        <v>44744</v>
      </c>
      <c r="T9" s="4" t="s">
        <v>34</v>
      </c>
      <c r="U9" s="4">
        <v>175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64</v>
      </c>
      <c r="E10" s="4" t="s">
        <v>65</v>
      </c>
      <c r="F10" s="6">
        <v>44740</v>
      </c>
      <c r="G10" s="6">
        <v>44741</v>
      </c>
      <c r="H10" s="4">
        <v>1</v>
      </c>
      <c r="I10" s="4">
        <v>1</v>
      </c>
      <c r="J10" s="4">
        <v>1</v>
      </c>
      <c r="K10" s="4" t="s">
        <v>30</v>
      </c>
      <c r="L10" s="4">
        <v>1831</v>
      </c>
      <c r="M10" s="4">
        <v>1831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44736</v>
      </c>
      <c r="S10" s="6">
        <v>44744</v>
      </c>
      <c r="T10" s="4" t="s">
        <v>34</v>
      </c>
      <c r="U10" s="4">
        <v>1831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63</v>
      </c>
      <c r="B11" s="4" t="s">
        <v>26</v>
      </c>
      <c r="C11" s="4" t="s">
        <v>50</v>
      </c>
      <c r="D11" s="4" t="s">
        <v>64</v>
      </c>
      <c r="E11" s="4" t="s">
        <v>65</v>
      </c>
      <c r="F11" s="6">
        <v>44740</v>
      </c>
      <c r="G11" s="6">
        <v>44741</v>
      </c>
      <c r="H11" s="4">
        <v>1</v>
      </c>
      <c r="I11" s="4">
        <v>1</v>
      </c>
      <c r="J11" s="4">
        <v>1</v>
      </c>
      <c r="K11" s="4" t="s">
        <v>30</v>
      </c>
      <c r="L11" s="4">
        <v>-1831</v>
      </c>
      <c r="M11" s="4">
        <v>-1831</v>
      </c>
      <c r="N11" s="4" t="s">
        <v>66</v>
      </c>
      <c r="O11" s="4" t="s">
        <v>32</v>
      </c>
      <c r="P11" s="4" t="s">
        <v>33</v>
      </c>
      <c r="Q11" s="4">
        <v>0</v>
      </c>
      <c r="R11" s="7">
        <v>44736</v>
      </c>
      <c r="S11" s="6">
        <v>44744</v>
      </c>
      <c r="T11" s="4" t="s">
        <v>34</v>
      </c>
      <c r="U11" s="4">
        <v>-1831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68</v>
      </c>
      <c r="E12" s="4" t="s">
        <v>69</v>
      </c>
      <c r="F12" s="6">
        <v>44740</v>
      </c>
      <c r="G12" s="6">
        <v>44741</v>
      </c>
      <c r="H12" s="4">
        <v>1</v>
      </c>
      <c r="I12" s="4">
        <v>1</v>
      </c>
      <c r="J12" s="4">
        <v>1</v>
      </c>
      <c r="K12" s="4" t="s">
        <v>30</v>
      </c>
      <c r="L12" s="4">
        <v>1638</v>
      </c>
      <c r="M12" s="4">
        <v>1638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44736</v>
      </c>
      <c r="S12" s="6">
        <v>44744</v>
      </c>
      <c r="T12" s="4" t="s">
        <v>34</v>
      </c>
      <c r="U12" s="4">
        <v>1638</v>
      </c>
      <c r="V12" s="4">
        <v>0</v>
      </c>
      <c r="W12" s="4">
        <v>0</v>
      </c>
      <c r="X12" s="4" t="s">
        <v>35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44737</v>
      </c>
      <c r="G13" s="6">
        <v>44741</v>
      </c>
      <c r="H13" s="4">
        <v>1</v>
      </c>
      <c r="I13" s="4">
        <v>4</v>
      </c>
      <c r="J13" s="4">
        <v>4</v>
      </c>
      <c r="K13" s="4" t="s">
        <v>30</v>
      </c>
      <c r="L13" s="4">
        <v>4325</v>
      </c>
      <c r="M13" s="4">
        <v>4325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44736</v>
      </c>
      <c r="S13" s="6">
        <v>44744</v>
      </c>
      <c r="T13" s="4" t="s">
        <v>34</v>
      </c>
      <c r="U13" s="4">
        <v>4325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44738</v>
      </c>
      <c r="G14" s="6">
        <v>44741</v>
      </c>
      <c r="H14" s="4">
        <v>1</v>
      </c>
      <c r="I14" s="4">
        <v>3</v>
      </c>
      <c r="J14" s="4">
        <v>3</v>
      </c>
      <c r="K14" s="4" t="s">
        <v>30</v>
      </c>
      <c r="L14" s="4">
        <v>2196</v>
      </c>
      <c r="M14" s="4">
        <v>2196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44738</v>
      </c>
      <c r="S14" s="6">
        <v>44744</v>
      </c>
      <c r="T14" s="4" t="s">
        <v>34</v>
      </c>
      <c r="U14" s="4">
        <v>2196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44740</v>
      </c>
      <c r="G15" s="6">
        <v>44741</v>
      </c>
      <c r="H15" s="4">
        <v>1</v>
      </c>
      <c r="I15" s="4">
        <v>1</v>
      </c>
      <c r="J15" s="4">
        <v>1</v>
      </c>
      <c r="K15" s="4" t="s">
        <v>30</v>
      </c>
      <c r="L15" s="4">
        <v>1952</v>
      </c>
      <c r="M15" s="4">
        <v>1952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44739</v>
      </c>
      <c r="S15" s="6">
        <v>44744</v>
      </c>
      <c r="T15" s="4" t="s">
        <v>34</v>
      </c>
      <c r="U15" s="4">
        <v>1952</v>
      </c>
      <c r="V15" s="4">
        <v>0</v>
      </c>
      <c r="W15" s="4">
        <v>0</v>
      </c>
      <c r="X15" s="4" t="s">
        <v>35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44740</v>
      </c>
      <c r="G16" s="6">
        <v>44741</v>
      </c>
      <c r="H16" s="4">
        <v>1</v>
      </c>
      <c r="I16" s="4">
        <v>1</v>
      </c>
      <c r="J16" s="4">
        <v>1</v>
      </c>
      <c r="K16" s="4" t="s">
        <v>30</v>
      </c>
      <c r="L16" s="4">
        <v>1120</v>
      </c>
      <c r="M16" s="4">
        <v>1120</v>
      </c>
      <c r="N16" s="4" t="s">
        <v>88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44744</v>
      </c>
      <c r="T16" s="4" t="s">
        <v>34</v>
      </c>
      <c r="U16" s="4">
        <v>1120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44740</v>
      </c>
      <c r="G17" s="6">
        <v>44741</v>
      </c>
      <c r="H17" s="4">
        <v>1</v>
      </c>
      <c r="I17" s="4">
        <v>1</v>
      </c>
      <c r="J17" s="4">
        <v>1</v>
      </c>
      <c r="K17" s="4" t="s">
        <v>30</v>
      </c>
      <c r="L17" s="4">
        <v>202</v>
      </c>
      <c r="M17" s="4">
        <v>202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44740</v>
      </c>
      <c r="S17" s="6">
        <v>44744</v>
      </c>
      <c r="T17" s="4" t="s">
        <v>34</v>
      </c>
      <c r="U17" s="4">
        <v>202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27</v>
      </c>
      <c r="D18" s="4" t="s">
        <v>95</v>
      </c>
      <c r="E18" s="4" t="s">
        <v>96</v>
      </c>
      <c r="F18" s="6">
        <v>44740</v>
      </c>
      <c r="G18" s="6">
        <v>44741</v>
      </c>
      <c r="H18" s="4">
        <v>1</v>
      </c>
      <c r="I18" s="4">
        <v>1</v>
      </c>
      <c r="J18" s="4">
        <v>1</v>
      </c>
      <c r="K18" s="4" t="s">
        <v>30</v>
      </c>
      <c r="L18" s="4">
        <v>193</v>
      </c>
      <c r="M18" s="4">
        <v>193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44740</v>
      </c>
      <c r="S18" s="6">
        <v>44744</v>
      </c>
      <c r="T18" s="4" t="s">
        <v>34</v>
      </c>
      <c r="U18" s="4">
        <v>193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44740</v>
      </c>
      <c r="G19" s="6">
        <v>44741</v>
      </c>
      <c r="H19" s="4">
        <v>1</v>
      </c>
      <c r="I19" s="4">
        <v>1</v>
      </c>
      <c r="J19" s="4">
        <v>1</v>
      </c>
      <c r="K19" s="4" t="s">
        <v>30</v>
      </c>
      <c r="L19" s="4">
        <v>447</v>
      </c>
      <c r="M19" s="4">
        <v>447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44740</v>
      </c>
      <c r="S19" s="6">
        <v>44744</v>
      </c>
      <c r="T19" s="4" t="s">
        <v>34</v>
      </c>
      <c r="U19" s="4">
        <v>447</v>
      </c>
      <c r="V19" s="4">
        <v>0</v>
      </c>
      <c r="W19" s="4">
        <v>0</v>
      </c>
      <c r="X19" s="4" t="s">
        <v>35</v>
      </c>
      <c r="Y19" s="4" t="s">
        <v>103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105</v>
      </c>
      <c r="E20" s="4" t="s">
        <v>106</v>
      </c>
      <c r="F20" s="6">
        <v>44741</v>
      </c>
      <c r="G20" s="6">
        <v>44742</v>
      </c>
      <c r="H20" s="4">
        <v>1</v>
      </c>
      <c r="I20" s="4">
        <v>1</v>
      </c>
      <c r="J20" s="4">
        <v>1</v>
      </c>
      <c r="K20" s="4" t="s">
        <v>30</v>
      </c>
      <c r="L20" s="4">
        <v>250</v>
      </c>
      <c r="M20" s="4">
        <v>250</v>
      </c>
      <c r="N20" s="4" t="s">
        <v>107</v>
      </c>
      <c r="O20" s="4" t="s">
        <v>108</v>
      </c>
      <c r="P20" s="4" t="s">
        <v>33</v>
      </c>
      <c r="Q20" s="4">
        <v>0</v>
      </c>
      <c r="R20" s="7">
        <v>44641</v>
      </c>
      <c r="S20" s="6">
        <v>44745</v>
      </c>
      <c r="T20" s="4" t="s">
        <v>34</v>
      </c>
      <c r="U20" s="4">
        <v>250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44741</v>
      </c>
      <c r="G21" s="6">
        <v>44742</v>
      </c>
      <c r="H21" s="4">
        <v>1</v>
      </c>
      <c r="I21" s="4">
        <v>1</v>
      </c>
      <c r="J21" s="4">
        <v>1</v>
      </c>
      <c r="K21" s="4" t="s">
        <v>30</v>
      </c>
      <c r="L21" s="4">
        <v>945</v>
      </c>
      <c r="M21" s="4">
        <v>945</v>
      </c>
      <c r="N21" s="4" t="s">
        <v>112</v>
      </c>
      <c r="O21" s="4" t="s">
        <v>108</v>
      </c>
      <c r="P21" s="4" t="s">
        <v>33</v>
      </c>
      <c r="Q21" s="4">
        <v>0</v>
      </c>
      <c r="R21" s="7">
        <v>44660</v>
      </c>
      <c r="S21" s="6">
        <v>44745</v>
      </c>
      <c r="T21" s="4" t="s">
        <v>34</v>
      </c>
      <c r="U21" s="4">
        <v>945</v>
      </c>
      <c r="V21" s="4">
        <v>0</v>
      </c>
      <c r="W21" s="4">
        <v>0</v>
      </c>
      <c r="X21" s="4" t="s">
        <v>113</v>
      </c>
      <c r="Y21" s="4" t="s">
        <v>114</v>
      </c>
    </row>
    <row r="22" s="4" customFormat="1" spans="1:25">
      <c r="A22" s="4" t="s">
        <v>115</v>
      </c>
      <c r="B22" s="4" t="s">
        <v>26</v>
      </c>
      <c r="C22" s="4" t="s">
        <v>27</v>
      </c>
      <c r="D22" s="4" t="s">
        <v>116</v>
      </c>
      <c r="E22" s="4" t="s">
        <v>117</v>
      </c>
      <c r="F22" s="6">
        <v>44735</v>
      </c>
      <c r="G22" s="6">
        <v>44742</v>
      </c>
      <c r="H22" s="4">
        <v>1</v>
      </c>
      <c r="I22" s="4">
        <v>7</v>
      </c>
      <c r="J22" s="4">
        <v>7</v>
      </c>
      <c r="K22" s="4" t="s">
        <v>30</v>
      </c>
      <c r="L22" s="4">
        <v>5852</v>
      </c>
      <c r="M22" s="4">
        <v>5852</v>
      </c>
      <c r="N22" s="4" t="s">
        <v>118</v>
      </c>
      <c r="O22" s="4" t="s">
        <v>108</v>
      </c>
      <c r="P22" s="4" t="s">
        <v>33</v>
      </c>
      <c r="Q22" s="4">
        <v>0</v>
      </c>
      <c r="R22" s="7">
        <v>44674</v>
      </c>
      <c r="S22" s="6">
        <v>44745</v>
      </c>
      <c r="T22" s="4" t="s">
        <v>34</v>
      </c>
      <c r="U22" s="4">
        <v>5852</v>
      </c>
      <c r="V22" s="4">
        <v>0</v>
      </c>
      <c r="W22" s="4">
        <v>0</v>
      </c>
      <c r="X22" s="4" t="s">
        <v>35</v>
      </c>
      <c r="Y22" s="4" t="s">
        <v>119</v>
      </c>
    </row>
    <row r="23" s="4" customFormat="1" spans="1:25">
      <c r="A23" s="4" t="s">
        <v>120</v>
      </c>
      <c r="B23" s="4" t="s">
        <v>26</v>
      </c>
      <c r="C23" s="4" t="s">
        <v>27</v>
      </c>
      <c r="D23" s="4" t="s">
        <v>121</v>
      </c>
      <c r="E23" s="4" t="s">
        <v>122</v>
      </c>
      <c r="F23" s="6">
        <v>44741</v>
      </c>
      <c r="G23" s="6">
        <v>44742</v>
      </c>
      <c r="H23" s="4">
        <v>1</v>
      </c>
      <c r="I23" s="4">
        <v>1</v>
      </c>
      <c r="J23" s="4">
        <v>1</v>
      </c>
      <c r="K23" s="4" t="s">
        <v>30</v>
      </c>
      <c r="L23" s="4">
        <v>2384</v>
      </c>
      <c r="M23" s="4">
        <v>2384</v>
      </c>
      <c r="N23" s="4" t="s">
        <v>123</v>
      </c>
      <c r="O23" s="4" t="s">
        <v>108</v>
      </c>
      <c r="P23" s="4" t="s">
        <v>33</v>
      </c>
      <c r="Q23" s="4">
        <v>0</v>
      </c>
      <c r="R23" s="7">
        <v>44708</v>
      </c>
      <c r="S23" s="6">
        <v>44745</v>
      </c>
      <c r="T23" s="4" t="s">
        <v>34</v>
      </c>
      <c r="U23" s="4">
        <v>2384</v>
      </c>
      <c r="V23" s="4">
        <v>0</v>
      </c>
      <c r="W23" s="4">
        <v>0</v>
      </c>
      <c r="X23" s="4" t="s">
        <v>35</v>
      </c>
      <c r="Y23" s="4" t="s">
        <v>124</v>
      </c>
    </row>
    <row r="24" s="4" customFormat="1" spans="1:25">
      <c r="A24" s="4" t="s">
        <v>125</v>
      </c>
      <c r="B24" s="4" t="s">
        <v>26</v>
      </c>
      <c r="C24" s="4" t="s">
        <v>27</v>
      </c>
      <c r="D24" s="4" t="s">
        <v>126</v>
      </c>
      <c r="E24" s="4" t="s">
        <v>74</v>
      </c>
      <c r="F24" s="6">
        <v>44741</v>
      </c>
      <c r="G24" s="6">
        <v>44742</v>
      </c>
      <c r="H24" s="4">
        <v>1</v>
      </c>
      <c r="I24" s="4">
        <v>1</v>
      </c>
      <c r="J24" s="4">
        <v>1</v>
      </c>
      <c r="K24" s="4" t="s">
        <v>30</v>
      </c>
      <c r="L24" s="4">
        <v>1329</v>
      </c>
      <c r="M24" s="4">
        <v>1329</v>
      </c>
      <c r="N24" s="4" t="s">
        <v>127</v>
      </c>
      <c r="O24" s="4" t="s">
        <v>108</v>
      </c>
      <c r="P24" s="4" t="s">
        <v>33</v>
      </c>
      <c r="Q24" s="4">
        <v>0</v>
      </c>
      <c r="R24" s="7">
        <v>44712</v>
      </c>
      <c r="S24" s="6">
        <v>44745</v>
      </c>
      <c r="T24" s="4" t="s">
        <v>34</v>
      </c>
      <c r="U24" s="4">
        <v>1329</v>
      </c>
      <c r="V24" s="4">
        <v>0</v>
      </c>
      <c r="W24" s="4">
        <v>0</v>
      </c>
      <c r="X24" s="4" t="s">
        <v>35</v>
      </c>
      <c r="Y24" s="4" t="s">
        <v>128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44741</v>
      </c>
      <c r="G25" s="6">
        <v>44742</v>
      </c>
      <c r="H25" s="4">
        <v>1</v>
      </c>
      <c r="I25" s="4">
        <v>1</v>
      </c>
      <c r="J25" s="4">
        <v>1</v>
      </c>
      <c r="K25" s="4" t="s">
        <v>30</v>
      </c>
      <c r="L25" s="4">
        <v>1017</v>
      </c>
      <c r="M25" s="4">
        <v>1017</v>
      </c>
      <c r="N25" s="4" t="s">
        <v>132</v>
      </c>
      <c r="O25" s="4" t="s">
        <v>108</v>
      </c>
      <c r="P25" s="4" t="s">
        <v>33</v>
      </c>
      <c r="Q25" s="4">
        <v>0</v>
      </c>
      <c r="R25" s="7">
        <v>44721</v>
      </c>
      <c r="S25" s="6">
        <v>44745</v>
      </c>
      <c r="T25" s="4" t="s">
        <v>34</v>
      </c>
      <c r="U25" s="4">
        <v>1017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6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44737</v>
      </c>
      <c r="G26" s="6">
        <v>44742</v>
      </c>
      <c r="H26" s="4">
        <v>1</v>
      </c>
      <c r="I26" s="4">
        <v>5</v>
      </c>
      <c r="J26" s="4">
        <v>5</v>
      </c>
      <c r="K26" s="4" t="s">
        <v>30</v>
      </c>
      <c r="L26" s="4">
        <v>9550</v>
      </c>
      <c r="M26" s="4">
        <v>9550</v>
      </c>
      <c r="N26" s="4" t="s">
        <v>136</v>
      </c>
      <c r="O26" s="4" t="s">
        <v>108</v>
      </c>
      <c r="P26" s="4" t="s">
        <v>33</v>
      </c>
      <c r="Q26" s="4">
        <v>0</v>
      </c>
      <c r="R26" s="7">
        <v>44723</v>
      </c>
      <c r="S26" s="6">
        <v>44745</v>
      </c>
      <c r="T26" s="4" t="s">
        <v>34</v>
      </c>
      <c r="U26" s="4">
        <v>9550</v>
      </c>
      <c r="V26" s="4">
        <v>0</v>
      </c>
      <c r="W26" s="4">
        <v>0</v>
      </c>
      <c r="X26" s="4" t="s">
        <v>35</v>
      </c>
      <c r="Y26" s="4" t="s">
        <v>137</v>
      </c>
      <c r="Z26" s="4" t="s">
        <v>138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44736</v>
      </c>
      <c r="G27" s="6">
        <v>44742</v>
      </c>
      <c r="H27" s="4">
        <v>1</v>
      </c>
      <c r="I27" s="4">
        <v>6</v>
      </c>
      <c r="J27" s="4">
        <v>6</v>
      </c>
      <c r="K27" s="4" t="s">
        <v>30</v>
      </c>
      <c r="L27" s="4">
        <v>5892</v>
      </c>
      <c r="M27" s="4">
        <v>5892</v>
      </c>
      <c r="N27" s="4" t="s">
        <v>142</v>
      </c>
      <c r="O27" s="4" t="s">
        <v>108</v>
      </c>
      <c r="P27" s="4" t="s">
        <v>33</v>
      </c>
      <c r="Q27" s="4">
        <v>0</v>
      </c>
      <c r="R27" s="7">
        <v>44725</v>
      </c>
      <c r="S27" s="6">
        <v>44745</v>
      </c>
      <c r="T27" s="4" t="s">
        <v>34</v>
      </c>
      <c r="U27" s="4">
        <v>5892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39</v>
      </c>
      <c r="F28" s="6">
        <v>44741</v>
      </c>
      <c r="G28" s="6">
        <v>44742</v>
      </c>
      <c r="H28" s="4">
        <v>1</v>
      </c>
      <c r="I28" s="4">
        <v>1</v>
      </c>
      <c r="J28" s="4">
        <v>1</v>
      </c>
      <c r="K28" s="4" t="s">
        <v>30</v>
      </c>
      <c r="L28" s="4">
        <v>541</v>
      </c>
      <c r="M28" s="4">
        <v>541</v>
      </c>
      <c r="N28" s="4" t="s">
        <v>145</v>
      </c>
      <c r="O28" s="4" t="s">
        <v>108</v>
      </c>
      <c r="P28" s="4" t="s">
        <v>33</v>
      </c>
      <c r="Q28" s="4">
        <v>0</v>
      </c>
      <c r="R28" s="7">
        <v>44725</v>
      </c>
      <c r="S28" s="6">
        <v>44745</v>
      </c>
      <c r="T28" s="4" t="s">
        <v>34</v>
      </c>
      <c r="U28" s="4">
        <v>541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147</v>
      </c>
      <c r="E29" s="4" t="s">
        <v>148</v>
      </c>
      <c r="F29" s="6">
        <v>44741</v>
      </c>
      <c r="G29" s="6">
        <v>44742</v>
      </c>
      <c r="H29" s="4">
        <v>1</v>
      </c>
      <c r="I29" s="4">
        <v>1</v>
      </c>
      <c r="J29" s="4">
        <v>1</v>
      </c>
      <c r="K29" s="4" t="s">
        <v>30</v>
      </c>
      <c r="L29" s="4">
        <v>801</v>
      </c>
      <c r="M29" s="4">
        <v>801</v>
      </c>
      <c r="N29" s="4" t="s">
        <v>149</v>
      </c>
      <c r="O29" s="4" t="s">
        <v>108</v>
      </c>
      <c r="P29" s="4" t="s">
        <v>33</v>
      </c>
      <c r="Q29" s="4">
        <v>0</v>
      </c>
      <c r="R29" s="7">
        <v>44725</v>
      </c>
      <c r="S29" s="6">
        <v>44745</v>
      </c>
      <c r="T29" s="4" t="s">
        <v>34</v>
      </c>
      <c r="U29" s="4">
        <v>801</v>
      </c>
      <c r="V29" s="4">
        <v>0</v>
      </c>
      <c r="W29" s="4">
        <v>0</v>
      </c>
      <c r="X29" s="4" t="s">
        <v>35</v>
      </c>
      <c r="Y29" s="4" t="s">
        <v>150</v>
      </c>
    </row>
    <row r="30" s="4" customFormat="1" spans="1:25">
      <c r="A30" s="4" t="s">
        <v>151</v>
      </c>
      <c r="B30" s="4" t="s">
        <v>26</v>
      </c>
      <c r="C30" s="4" t="s">
        <v>27</v>
      </c>
      <c r="D30" s="4" t="s">
        <v>152</v>
      </c>
      <c r="E30" s="4"/>
      <c r="F30" s="6">
        <v>44741</v>
      </c>
      <c r="G30" s="6">
        <v>44742</v>
      </c>
      <c r="H30" s="4">
        <v>0</v>
      </c>
      <c r="I30" s="4">
        <v>1</v>
      </c>
      <c r="J30" s="4">
        <v>0</v>
      </c>
      <c r="K30" s="4" t="s">
        <v>30</v>
      </c>
      <c r="L30" s="4">
        <v>544</v>
      </c>
      <c r="M30" s="4">
        <v>544</v>
      </c>
      <c r="N30" s="4"/>
      <c r="O30" s="4" t="s">
        <v>108</v>
      </c>
      <c r="P30" s="4" t="s">
        <v>33</v>
      </c>
      <c r="Q30" s="4">
        <v>0</v>
      </c>
      <c r="R30" s="7">
        <v>44733</v>
      </c>
      <c r="S30" s="6">
        <v>44745</v>
      </c>
      <c r="T30" s="4" t="s">
        <v>34</v>
      </c>
      <c r="U30" s="4">
        <v>544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153</v>
      </c>
      <c r="B31" s="4" t="s">
        <v>26</v>
      </c>
      <c r="C31" s="4" t="s">
        <v>27</v>
      </c>
      <c r="D31" s="4" t="s">
        <v>154</v>
      </c>
      <c r="E31" s="4" t="s">
        <v>155</v>
      </c>
      <c r="F31" s="6">
        <v>44741</v>
      </c>
      <c r="G31" s="6">
        <v>44742</v>
      </c>
      <c r="H31" s="4">
        <v>1</v>
      </c>
      <c r="I31" s="4">
        <v>1</v>
      </c>
      <c r="J31" s="4">
        <v>1</v>
      </c>
      <c r="K31" s="4" t="s">
        <v>30</v>
      </c>
      <c r="L31" s="4">
        <v>368</v>
      </c>
      <c r="M31" s="4">
        <v>368</v>
      </c>
      <c r="N31" s="4" t="s">
        <v>156</v>
      </c>
      <c r="O31" s="4" t="s">
        <v>108</v>
      </c>
      <c r="P31" s="4" t="s">
        <v>33</v>
      </c>
      <c r="Q31" s="4">
        <v>0</v>
      </c>
      <c r="R31" s="7">
        <v>44735</v>
      </c>
      <c r="S31" s="6">
        <v>44745</v>
      </c>
      <c r="T31" s="4" t="s">
        <v>34</v>
      </c>
      <c r="U31" s="4">
        <v>368</v>
      </c>
      <c r="V31" s="4">
        <v>0</v>
      </c>
      <c r="W31" s="4">
        <v>0</v>
      </c>
      <c r="X31" s="4" t="s">
        <v>35</v>
      </c>
      <c r="Y31" s="4" t="s">
        <v>157</v>
      </c>
    </row>
    <row r="32" s="4" customFormat="1" spans="1:25">
      <c r="A32" s="4" t="s">
        <v>158</v>
      </c>
      <c r="B32" s="4" t="s">
        <v>26</v>
      </c>
      <c r="C32" s="4" t="s">
        <v>27</v>
      </c>
      <c r="D32" s="4" t="s">
        <v>159</v>
      </c>
      <c r="E32" s="4" t="s">
        <v>160</v>
      </c>
      <c r="F32" s="6">
        <v>44738</v>
      </c>
      <c r="G32" s="6">
        <v>44742</v>
      </c>
      <c r="H32" s="4">
        <v>1</v>
      </c>
      <c r="I32" s="4">
        <v>4</v>
      </c>
      <c r="J32" s="4">
        <v>4</v>
      </c>
      <c r="K32" s="4" t="s">
        <v>30</v>
      </c>
      <c r="L32" s="4">
        <v>24600</v>
      </c>
      <c r="M32" s="4">
        <v>24600</v>
      </c>
      <c r="N32" s="4" t="s">
        <v>161</v>
      </c>
      <c r="O32" s="4" t="s">
        <v>108</v>
      </c>
      <c r="P32" s="4" t="s">
        <v>33</v>
      </c>
      <c r="Q32" s="4">
        <v>0</v>
      </c>
      <c r="R32" s="7">
        <v>44735</v>
      </c>
      <c r="S32" s="6">
        <v>44745</v>
      </c>
      <c r="T32" s="4" t="s">
        <v>34</v>
      </c>
      <c r="U32" s="4">
        <v>24600</v>
      </c>
      <c r="V32" s="4">
        <v>0</v>
      </c>
      <c r="W32" s="4">
        <v>0</v>
      </c>
      <c r="X32" s="4" t="s">
        <v>35</v>
      </c>
      <c r="Y32" s="4" t="s">
        <v>162</v>
      </c>
    </row>
    <row r="33" s="4" customFormat="1" spans="1:25">
      <c r="A33" s="4" t="s">
        <v>163</v>
      </c>
      <c r="B33" s="4" t="s">
        <v>26</v>
      </c>
      <c r="C33" s="4" t="s">
        <v>27</v>
      </c>
      <c r="D33" s="4" t="s">
        <v>164</v>
      </c>
      <c r="E33" s="4" t="s">
        <v>165</v>
      </c>
      <c r="F33" s="6">
        <v>44739</v>
      </c>
      <c r="G33" s="6">
        <v>44742</v>
      </c>
      <c r="H33" s="4">
        <v>1</v>
      </c>
      <c r="I33" s="4">
        <v>3</v>
      </c>
      <c r="J33" s="4">
        <v>3</v>
      </c>
      <c r="K33" s="4" t="s">
        <v>30</v>
      </c>
      <c r="L33" s="4">
        <v>2103</v>
      </c>
      <c r="M33" s="4">
        <v>2103</v>
      </c>
      <c r="N33" s="4" t="s">
        <v>166</v>
      </c>
      <c r="O33" s="4" t="s">
        <v>108</v>
      </c>
      <c r="P33" s="4" t="s">
        <v>33</v>
      </c>
      <c r="Q33" s="4">
        <v>0</v>
      </c>
      <c r="R33" s="7">
        <v>44737</v>
      </c>
      <c r="S33" s="6">
        <v>44745</v>
      </c>
      <c r="T33" s="4" t="s">
        <v>34</v>
      </c>
      <c r="U33" s="4">
        <v>2103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167</v>
      </c>
      <c r="B34" s="4" t="s">
        <v>26</v>
      </c>
      <c r="C34" s="4" t="s">
        <v>27</v>
      </c>
      <c r="D34" s="4" t="s">
        <v>168</v>
      </c>
      <c r="E34" s="4" t="s">
        <v>169</v>
      </c>
      <c r="F34" s="6">
        <v>44739</v>
      </c>
      <c r="G34" s="6">
        <v>44742</v>
      </c>
      <c r="H34" s="4">
        <v>1</v>
      </c>
      <c r="I34" s="4">
        <v>3</v>
      </c>
      <c r="J34" s="4">
        <v>3</v>
      </c>
      <c r="K34" s="4" t="s">
        <v>30</v>
      </c>
      <c r="L34" s="4">
        <v>828</v>
      </c>
      <c r="M34" s="4">
        <v>828</v>
      </c>
      <c r="N34" s="4" t="s">
        <v>170</v>
      </c>
      <c r="O34" s="4" t="s">
        <v>108</v>
      </c>
      <c r="P34" s="4" t="s">
        <v>33</v>
      </c>
      <c r="Q34" s="4">
        <v>0</v>
      </c>
      <c r="R34" s="7">
        <v>44738</v>
      </c>
      <c r="S34" s="6">
        <v>44745</v>
      </c>
      <c r="T34" s="4" t="s">
        <v>34</v>
      </c>
      <c r="U34" s="4">
        <v>828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172</v>
      </c>
      <c r="E35" s="4" t="s">
        <v>173</v>
      </c>
      <c r="F35" s="6">
        <v>44741</v>
      </c>
      <c r="G35" s="6">
        <v>44742</v>
      </c>
      <c r="H35" s="4">
        <v>1</v>
      </c>
      <c r="I35" s="4">
        <v>1</v>
      </c>
      <c r="J35" s="4">
        <v>1</v>
      </c>
      <c r="K35" s="4" t="s">
        <v>30</v>
      </c>
      <c r="L35" s="4">
        <v>593</v>
      </c>
      <c r="M35" s="4">
        <v>593</v>
      </c>
      <c r="N35" s="4" t="s">
        <v>174</v>
      </c>
      <c r="O35" s="4" t="s">
        <v>108</v>
      </c>
      <c r="P35" s="4" t="s">
        <v>33</v>
      </c>
      <c r="Q35" s="4">
        <v>0</v>
      </c>
      <c r="R35" s="7">
        <v>44738</v>
      </c>
      <c r="S35" s="6">
        <v>44745</v>
      </c>
      <c r="T35" s="4" t="s">
        <v>34</v>
      </c>
      <c r="U35" s="4">
        <v>593</v>
      </c>
      <c r="V35" s="4">
        <v>0</v>
      </c>
      <c r="W35" s="4">
        <v>0</v>
      </c>
      <c r="X35" s="4" t="s">
        <v>35</v>
      </c>
      <c r="Y35" s="4" t="s">
        <v>175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44</v>
      </c>
      <c r="F36" s="6">
        <v>44741</v>
      </c>
      <c r="G36" s="6">
        <v>44742</v>
      </c>
      <c r="H36" s="4">
        <v>1</v>
      </c>
      <c r="I36" s="4">
        <v>1</v>
      </c>
      <c r="J36" s="4">
        <v>1</v>
      </c>
      <c r="K36" s="4" t="s">
        <v>30</v>
      </c>
      <c r="L36" s="4">
        <v>825</v>
      </c>
      <c r="M36" s="4">
        <v>825</v>
      </c>
      <c r="N36" s="4" t="s">
        <v>178</v>
      </c>
      <c r="O36" s="4" t="s">
        <v>108</v>
      </c>
      <c r="P36" s="4" t="s">
        <v>33</v>
      </c>
      <c r="Q36" s="4">
        <v>0</v>
      </c>
      <c r="R36" s="7">
        <v>44738</v>
      </c>
      <c r="S36" s="6">
        <v>44745</v>
      </c>
      <c r="T36" s="4" t="s">
        <v>34</v>
      </c>
      <c r="U36" s="4">
        <v>825</v>
      </c>
      <c r="V36" s="4">
        <v>0</v>
      </c>
      <c r="W36" s="4">
        <v>0</v>
      </c>
      <c r="X36" s="4" t="s">
        <v>35</v>
      </c>
      <c r="Y36" s="4" t="s">
        <v>179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44740</v>
      </c>
      <c r="G37" s="6">
        <v>44742</v>
      </c>
      <c r="H37" s="4">
        <v>1</v>
      </c>
      <c r="I37" s="4">
        <v>2</v>
      </c>
      <c r="J37" s="4">
        <v>2</v>
      </c>
      <c r="K37" s="4" t="s">
        <v>30</v>
      </c>
      <c r="L37" s="4">
        <v>334</v>
      </c>
      <c r="M37" s="4">
        <v>334</v>
      </c>
      <c r="N37" s="4" t="s">
        <v>183</v>
      </c>
      <c r="O37" s="4" t="s">
        <v>108</v>
      </c>
      <c r="P37" s="4" t="s">
        <v>33</v>
      </c>
      <c r="Q37" s="4">
        <v>0</v>
      </c>
      <c r="R37" s="7">
        <v>44739</v>
      </c>
      <c r="S37" s="6">
        <v>44745</v>
      </c>
      <c r="T37" s="4" t="s">
        <v>34</v>
      </c>
      <c r="U37" s="4">
        <v>334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184</v>
      </c>
      <c r="B38" s="4" t="s">
        <v>26</v>
      </c>
      <c r="C38" s="4" t="s">
        <v>27</v>
      </c>
      <c r="D38" s="4" t="s">
        <v>185</v>
      </c>
      <c r="E38" s="4" t="s">
        <v>186</v>
      </c>
      <c r="F38" s="6">
        <v>44741</v>
      </c>
      <c r="G38" s="6">
        <v>44742</v>
      </c>
      <c r="H38" s="4">
        <v>1</v>
      </c>
      <c r="I38" s="4">
        <v>1</v>
      </c>
      <c r="J38" s="4">
        <v>1</v>
      </c>
      <c r="K38" s="4" t="s">
        <v>30</v>
      </c>
      <c r="L38" s="4">
        <v>1182</v>
      </c>
      <c r="M38" s="4">
        <v>1182</v>
      </c>
      <c r="N38" s="4" t="s">
        <v>187</v>
      </c>
      <c r="O38" s="4" t="s">
        <v>108</v>
      </c>
      <c r="P38" s="4" t="s">
        <v>33</v>
      </c>
      <c r="Q38" s="4">
        <v>0</v>
      </c>
      <c r="R38" s="7">
        <v>44740</v>
      </c>
      <c r="S38" s="6">
        <v>44745</v>
      </c>
      <c r="T38" s="4" t="s">
        <v>34</v>
      </c>
      <c r="U38" s="4">
        <v>1182</v>
      </c>
      <c r="V38" s="4">
        <v>0</v>
      </c>
      <c r="W38" s="4">
        <v>0</v>
      </c>
      <c r="X38" s="4" t="s">
        <v>188</v>
      </c>
      <c r="Y38" s="4" t="s">
        <v>189</v>
      </c>
    </row>
    <row r="39" s="4" customFormat="1" spans="1:25">
      <c r="A39" s="4" t="s">
        <v>190</v>
      </c>
      <c r="B39" s="4" t="s">
        <v>26</v>
      </c>
      <c r="C39" s="4" t="s">
        <v>27</v>
      </c>
      <c r="D39" s="4" t="s">
        <v>191</v>
      </c>
      <c r="E39" s="4" t="s">
        <v>122</v>
      </c>
      <c r="F39" s="6">
        <v>44740</v>
      </c>
      <c r="G39" s="6">
        <v>44742</v>
      </c>
      <c r="H39" s="4">
        <v>1</v>
      </c>
      <c r="I39" s="4">
        <v>2</v>
      </c>
      <c r="J39" s="4">
        <v>2</v>
      </c>
      <c r="K39" s="4" t="s">
        <v>30</v>
      </c>
      <c r="L39" s="4">
        <v>478</v>
      </c>
      <c r="M39" s="4">
        <v>478</v>
      </c>
      <c r="N39" s="4" t="s">
        <v>192</v>
      </c>
      <c r="O39" s="4" t="s">
        <v>108</v>
      </c>
      <c r="P39" s="4" t="s">
        <v>33</v>
      </c>
      <c r="Q39" s="4">
        <v>0</v>
      </c>
      <c r="R39" s="7">
        <v>44740</v>
      </c>
      <c r="S39" s="6">
        <v>44745</v>
      </c>
      <c r="T39" s="4" t="s">
        <v>34</v>
      </c>
      <c r="U39" s="4">
        <v>478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193</v>
      </c>
      <c r="B40" s="4" t="s">
        <v>26</v>
      </c>
      <c r="C40" s="4" t="s">
        <v>27</v>
      </c>
      <c r="D40" s="4" t="s">
        <v>194</v>
      </c>
      <c r="E40" s="4" t="s">
        <v>195</v>
      </c>
      <c r="F40" s="6">
        <v>44741</v>
      </c>
      <c r="G40" s="6">
        <v>44742</v>
      </c>
      <c r="H40" s="4">
        <v>1</v>
      </c>
      <c r="I40" s="4">
        <v>1</v>
      </c>
      <c r="J40" s="4">
        <v>1</v>
      </c>
      <c r="K40" s="4" t="s">
        <v>30</v>
      </c>
      <c r="L40" s="4">
        <v>409</v>
      </c>
      <c r="M40" s="4">
        <v>409</v>
      </c>
      <c r="N40" s="4" t="s">
        <v>196</v>
      </c>
      <c r="O40" s="4" t="s">
        <v>108</v>
      </c>
      <c r="P40" s="4" t="s">
        <v>33</v>
      </c>
      <c r="Q40" s="4">
        <v>0</v>
      </c>
      <c r="R40" s="7">
        <v>44740</v>
      </c>
      <c r="S40" s="6">
        <v>44745</v>
      </c>
      <c r="T40" s="4" t="s">
        <v>34</v>
      </c>
      <c r="U40" s="4">
        <v>409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197</v>
      </c>
      <c r="B41" s="4" t="s">
        <v>26</v>
      </c>
      <c r="C41" s="4" t="s">
        <v>27</v>
      </c>
      <c r="D41" s="4" t="s">
        <v>198</v>
      </c>
      <c r="E41" s="4" t="s">
        <v>199</v>
      </c>
      <c r="F41" s="6">
        <v>44740</v>
      </c>
      <c r="G41" s="6">
        <v>44742</v>
      </c>
      <c r="H41" s="4">
        <v>1</v>
      </c>
      <c r="I41" s="4">
        <v>2</v>
      </c>
      <c r="J41" s="4">
        <v>2</v>
      </c>
      <c r="K41" s="4" t="s">
        <v>30</v>
      </c>
      <c r="L41" s="4">
        <v>702</v>
      </c>
      <c r="M41" s="4">
        <v>702</v>
      </c>
      <c r="N41" s="4" t="s">
        <v>200</v>
      </c>
      <c r="O41" s="4" t="s">
        <v>108</v>
      </c>
      <c r="P41" s="4" t="s">
        <v>33</v>
      </c>
      <c r="Q41" s="4">
        <v>0</v>
      </c>
      <c r="R41" s="7">
        <v>44740</v>
      </c>
      <c r="S41" s="6">
        <v>44745</v>
      </c>
      <c r="T41" s="4" t="s">
        <v>34</v>
      </c>
      <c r="U41" s="4">
        <v>702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201</v>
      </c>
      <c r="B42" s="4" t="s">
        <v>26</v>
      </c>
      <c r="C42" s="4" t="s">
        <v>27</v>
      </c>
      <c r="D42" s="4" t="s">
        <v>202</v>
      </c>
      <c r="E42" s="4" t="s">
        <v>203</v>
      </c>
      <c r="F42" s="6">
        <v>44740</v>
      </c>
      <c r="G42" s="6">
        <v>44742</v>
      </c>
      <c r="H42" s="4">
        <v>1</v>
      </c>
      <c r="I42" s="4">
        <v>2</v>
      </c>
      <c r="J42" s="4">
        <v>2</v>
      </c>
      <c r="K42" s="4" t="s">
        <v>30</v>
      </c>
      <c r="L42" s="4">
        <v>732</v>
      </c>
      <c r="M42" s="4">
        <v>732</v>
      </c>
      <c r="N42" s="4" t="s">
        <v>204</v>
      </c>
      <c r="O42" s="4" t="s">
        <v>108</v>
      </c>
      <c r="P42" s="4" t="s">
        <v>33</v>
      </c>
      <c r="Q42" s="4">
        <v>0</v>
      </c>
      <c r="R42" s="7">
        <v>44740</v>
      </c>
      <c r="S42" s="6">
        <v>44745</v>
      </c>
      <c r="T42" s="4" t="s">
        <v>34</v>
      </c>
      <c r="U42" s="4">
        <v>732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122</v>
      </c>
      <c r="F43" s="6">
        <v>44741</v>
      </c>
      <c r="G43" s="6">
        <v>44742</v>
      </c>
      <c r="H43" s="4">
        <v>2</v>
      </c>
      <c r="I43" s="4">
        <v>1</v>
      </c>
      <c r="J43" s="4">
        <v>2</v>
      </c>
      <c r="K43" s="4" t="s">
        <v>30</v>
      </c>
      <c r="L43" s="4">
        <v>608</v>
      </c>
      <c r="M43" s="4">
        <v>608</v>
      </c>
      <c r="N43" s="4" t="s">
        <v>207</v>
      </c>
      <c r="O43" s="4" t="s">
        <v>108</v>
      </c>
      <c r="P43" s="4" t="s">
        <v>33</v>
      </c>
      <c r="Q43" s="4">
        <v>0</v>
      </c>
      <c r="R43" s="7">
        <v>44740</v>
      </c>
      <c r="S43" s="6">
        <v>44745</v>
      </c>
      <c r="T43" s="4" t="s">
        <v>34</v>
      </c>
      <c r="U43" s="4">
        <v>608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208</v>
      </c>
      <c r="B44" s="4" t="s">
        <v>26</v>
      </c>
      <c r="C44" s="4" t="s">
        <v>27</v>
      </c>
      <c r="D44" s="4" t="s">
        <v>209</v>
      </c>
      <c r="E44" s="4" t="s">
        <v>122</v>
      </c>
      <c r="F44" s="6">
        <v>44741</v>
      </c>
      <c r="G44" s="6">
        <v>44742</v>
      </c>
      <c r="H44" s="4">
        <v>1</v>
      </c>
      <c r="I44" s="4">
        <v>1</v>
      </c>
      <c r="J44" s="4">
        <v>1</v>
      </c>
      <c r="K44" s="4" t="s">
        <v>30</v>
      </c>
      <c r="L44" s="4">
        <v>442</v>
      </c>
      <c r="M44" s="4">
        <v>442</v>
      </c>
      <c r="N44" s="4" t="s">
        <v>210</v>
      </c>
      <c r="O44" s="4" t="s">
        <v>108</v>
      </c>
      <c r="P44" s="4" t="s">
        <v>33</v>
      </c>
      <c r="Q44" s="4">
        <v>0</v>
      </c>
      <c r="R44" s="7">
        <v>44741</v>
      </c>
      <c r="S44" s="6">
        <v>44745</v>
      </c>
      <c r="T44" s="4" t="s">
        <v>34</v>
      </c>
      <c r="U44" s="4">
        <v>442</v>
      </c>
      <c r="V44" s="4">
        <v>0</v>
      </c>
      <c r="W44" s="4">
        <v>0</v>
      </c>
      <c r="X44" s="4" t="s">
        <v>35</v>
      </c>
      <c r="Y44" s="4" t="s">
        <v>211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44741</v>
      </c>
      <c r="G45" s="6">
        <v>44742</v>
      </c>
      <c r="H45" s="4">
        <v>1</v>
      </c>
      <c r="I45" s="4">
        <v>1</v>
      </c>
      <c r="J45" s="4">
        <v>1</v>
      </c>
      <c r="K45" s="4" t="s">
        <v>30</v>
      </c>
      <c r="L45" s="4">
        <v>261</v>
      </c>
      <c r="M45" s="4">
        <v>261</v>
      </c>
      <c r="N45" s="4" t="s">
        <v>215</v>
      </c>
      <c r="O45" s="4" t="s">
        <v>108</v>
      </c>
      <c r="P45" s="4" t="s">
        <v>33</v>
      </c>
      <c r="Q45" s="4">
        <v>0</v>
      </c>
      <c r="R45" s="7">
        <v>44741</v>
      </c>
      <c r="S45" s="6">
        <v>44745</v>
      </c>
      <c r="T45" s="4" t="s">
        <v>34</v>
      </c>
      <c r="U45" s="4">
        <v>261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216</v>
      </c>
      <c r="B46" s="4" t="s">
        <v>26</v>
      </c>
      <c r="C46" s="4" t="s">
        <v>27</v>
      </c>
      <c r="D46" s="4" t="s">
        <v>217</v>
      </c>
      <c r="E46" s="4" t="s">
        <v>218</v>
      </c>
      <c r="F46" s="6">
        <v>44741</v>
      </c>
      <c r="G46" s="6">
        <v>44742</v>
      </c>
      <c r="H46" s="4">
        <v>1</v>
      </c>
      <c r="I46" s="4">
        <v>1</v>
      </c>
      <c r="J46" s="4">
        <v>1</v>
      </c>
      <c r="K46" s="4" t="s">
        <v>30</v>
      </c>
      <c r="L46" s="4">
        <v>172</v>
      </c>
      <c r="M46" s="4">
        <v>172</v>
      </c>
      <c r="N46" s="4" t="s">
        <v>219</v>
      </c>
      <c r="O46" s="4" t="s">
        <v>108</v>
      </c>
      <c r="P46" s="4" t="s">
        <v>33</v>
      </c>
      <c r="Q46" s="4">
        <v>0</v>
      </c>
      <c r="R46" s="7">
        <v>44741</v>
      </c>
      <c r="S46" s="6">
        <v>44745</v>
      </c>
      <c r="T46" s="4" t="s">
        <v>34</v>
      </c>
      <c r="U46" s="4">
        <v>172</v>
      </c>
      <c r="V46" s="4">
        <v>0</v>
      </c>
      <c r="W46" s="4">
        <v>0</v>
      </c>
      <c r="X46" s="4" t="s">
        <v>35</v>
      </c>
      <c r="Y46" s="4" t="s">
        <v>220</v>
      </c>
    </row>
    <row r="47" s="4" customFormat="1" spans="1:25">
      <c r="A47" s="4" t="s">
        <v>221</v>
      </c>
      <c r="B47" s="4" t="s">
        <v>26</v>
      </c>
      <c r="C47" s="4" t="s">
        <v>27</v>
      </c>
      <c r="D47" s="4" t="s">
        <v>222</v>
      </c>
      <c r="E47" s="4" t="s">
        <v>173</v>
      </c>
      <c r="F47" s="6">
        <v>44741</v>
      </c>
      <c r="G47" s="6">
        <v>44742</v>
      </c>
      <c r="H47" s="4">
        <v>1</v>
      </c>
      <c r="I47" s="4">
        <v>1</v>
      </c>
      <c r="J47" s="4">
        <v>1</v>
      </c>
      <c r="K47" s="4" t="s">
        <v>30</v>
      </c>
      <c r="L47" s="4">
        <v>740</v>
      </c>
      <c r="M47" s="4">
        <v>740</v>
      </c>
      <c r="N47" s="4" t="s">
        <v>223</v>
      </c>
      <c r="O47" s="4" t="s">
        <v>108</v>
      </c>
      <c r="P47" s="4" t="s">
        <v>33</v>
      </c>
      <c r="Q47" s="4">
        <v>0</v>
      </c>
      <c r="R47" s="7">
        <v>44741</v>
      </c>
      <c r="S47" s="6">
        <v>44745</v>
      </c>
      <c r="T47" s="4" t="s">
        <v>34</v>
      </c>
      <c r="U47" s="4">
        <v>740</v>
      </c>
      <c r="V47" s="4">
        <v>0</v>
      </c>
      <c r="W47" s="4">
        <v>0</v>
      </c>
      <c r="X47" s="4" t="s">
        <v>35</v>
      </c>
      <c r="Y47" s="4" t="s">
        <v>224</v>
      </c>
    </row>
    <row r="48" s="4" customFormat="1" spans="1:25">
      <c r="A48" s="4" t="s">
        <v>225</v>
      </c>
      <c r="B48" s="4" t="s">
        <v>26</v>
      </c>
      <c r="C48" s="4" t="s">
        <v>27</v>
      </c>
      <c r="D48" s="4" t="s">
        <v>226</v>
      </c>
      <c r="E48" s="4" t="s">
        <v>227</v>
      </c>
      <c r="F48" s="6">
        <v>44741</v>
      </c>
      <c r="G48" s="6">
        <v>44742</v>
      </c>
      <c r="H48" s="4">
        <v>1</v>
      </c>
      <c r="I48" s="4">
        <v>1</v>
      </c>
      <c r="J48" s="4">
        <v>1</v>
      </c>
      <c r="K48" s="4" t="s">
        <v>30</v>
      </c>
      <c r="L48" s="4">
        <v>1506</v>
      </c>
      <c r="M48" s="4">
        <v>1506</v>
      </c>
      <c r="N48" s="4" t="s">
        <v>228</v>
      </c>
      <c r="O48" s="4" t="s">
        <v>108</v>
      </c>
      <c r="P48" s="4" t="s">
        <v>33</v>
      </c>
      <c r="Q48" s="4">
        <v>0</v>
      </c>
      <c r="R48" s="7">
        <v>44741</v>
      </c>
      <c r="S48" s="6">
        <v>44745</v>
      </c>
      <c r="T48" s="4" t="s">
        <v>34</v>
      </c>
      <c r="U48" s="4">
        <v>1506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229</v>
      </c>
      <c r="B49" s="4" t="s">
        <v>26</v>
      </c>
      <c r="C49" s="4" t="s">
        <v>230</v>
      </c>
      <c r="D49" s="4" t="s">
        <v>231</v>
      </c>
      <c r="E49" s="4" t="s">
        <v>232</v>
      </c>
      <c r="F49" s="6">
        <v>44732</v>
      </c>
      <c r="G49" s="6">
        <v>44733</v>
      </c>
      <c r="H49" s="4">
        <v>2</v>
      </c>
      <c r="I49" s="4">
        <v>1</v>
      </c>
      <c r="J49" s="4">
        <v>2</v>
      </c>
      <c r="K49" s="4" t="s">
        <v>30</v>
      </c>
      <c r="L49" s="4">
        <v>-1198</v>
      </c>
      <c r="M49" s="4">
        <v>-1198</v>
      </c>
      <c r="N49" s="4" t="s">
        <v>233</v>
      </c>
      <c r="O49" s="4" t="s">
        <v>108</v>
      </c>
      <c r="P49" s="4" t="s">
        <v>33</v>
      </c>
      <c r="Q49" s="4">
        <v>0</v>
      </c>
      <c r="R49" s="7">
        <v>44730</v>
      </c>
      <c r="S49" s="6">
        <v>44745</v>
      </c>
      <c r="T49" s="4" t="s">
        <v>34</v>
      </c>
      <c r="U49" s="4">
        <v>-1198</v>
      </c>
      <c r="V49" s="4">
        <v>0</v>
      </c>
      <c r="W49" s="4">
        <v>0</v>
      </c>
      <c r="X49" s="4" t="s">
        <v>35</v>
      </c>
      <c r="Y49" s="4" t="s">
        <v>234</v>
      </c>
    </row>
    <row r="50" s="4" customFormat="1" spans="1:25">
      <c r="A50" s="4" t="s">
        <v>235</v>
      </c>
      <c r="B50" s="4" t="s">
        <v>26</v>
      </c>
      <c r="C50" s="4" t="s">
        <v>27</v>
      </c>
      <c r="D50" s="4" t="s">
        <v>236</v>
      </c>
      <c r="E50" s="4"/>
      <c r="F50" s="6">
        <v>44742</v>
      </c>
      <c r="G50" s="6">
        <v>44743</v>
      </c>
      <c r="H50" s="4">
        <v>0</v>
      </c>
      <c r="I50" s="4">
        <v>1</v>
      </c>
      <c r="J50" s="4">
        <v>0</v>
      </c>
      <c r="K50" s="4" t="s">
        <v>30</v>
      </c>
      <c r="L50" s="4">
        <v>2398</v>
      </c>
      <c r="M50" s="4">
        <v>2398</v>
      </c>
      <c r="N50" s="4"/>
      <c r="O50" s="4" t="s">
        <v>237</v>
      </c>
      <c r="P50" s="4" t="s">
        <v>33</v>
      </c>
      <c r="Q50" s="4">
        <v>0</v>
      </c>
      <c r="R50" s="7">
        <v>44678</v>
      </c>
      <c r="S50" s="6">
        <v>44746</v>
      </c>
      <c r="T50" s="4" t="s">
        <v>34</v>
      </c>
      <c r="U50" s="4">
        <v>2398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238</v>
      </c>
      <c r="B51" s="4" t="s">
        <v>26</v>
      </c>
      <c r="C51" s="4" t="s">
        <v>27</v>
      </c>
      <c r="D51" s="4" t="s">
        <v>28</v>
      </c>
      <c r="E51" s="4" t="s">
        <v>239</v>
      </c>
      <c r="F51" s="6">
        <v>44742</v>
      </c>
      <c r="G51" s="6">
        <v>44743</v>
      </c>
      <c r="H51" s="4">
        <v>1</v>
      </c>
      <c r="I51" s="4">
        <v>1</v>
      </c>
      <c r="J51" s="4">
        <v>1</v>
      </c>
      <c r="K51" s="4" t="s">
        <v>30</v>
      </c>
      <c r="L51" s="4">
        <v>2728</v>
      </c>
      <c r="M51" s="4">
        <v>2728</v>
      </c>
      <c r="N51" s="4" t="s">
        <v>240</v>
      </c>
      <c r="O51" s="4" t="s">
        <v>237</v>
      </c>
      <c r="P51" s="4" t="s">
        <v>33</v>
      </c>
      <c r="Q51" s="4">
        <v>0</v>
      </c>
      <c r="R51" s="7">
        <v>44684</v>
      </c>
      <c r="S51" s="6">
        <v>44746</v>
      </c>
      <c r="T51" s="4" t="s">
        <v>34</v>
      </c>
      <c r="U51" s="4">
        <v>2728</v>
      </c>
      <c r="V51" s="4">
        <v>0</v>
      </c>
      <c r="W51" s="4">
        <v>0</v>
      </c>
      <c r="X51" s="4" t="s">
        <v>35</v>
      </c>
      <c r="Y51" s="4" t="s">
        <v>241</v>
      </c>
    </row>
    <row r="52" s="4" customFormat="1" spans="1:25">
      <c r="A52" s="4" t="s">
        <v>242</v>
      </c>
      <c r="B52" s="4" t="s">
        <v>26</v>
      </c>
      <c r="C52" s="4" t="s">
        <v>27</v>
      </c>
      <c r="D52" s="4" t="s">
        <v>243</v>
      </c>
      <c r="E52" s="4" t="s">
        <v>106</v>
      </c>
      <c r="F52" s="6">
        <v>44738</v>
      </c>
      <c r="G52" s="6">
        <v>44743</v>
      </c>
      <c r="H52" s="4">
        <v>1</v>
      </c>
      <c r="I52" s="4">
        <v>5</v>
      </c>
      <c r="J52" s="4">
        <v>5</v>
      </c>
      <c r="K52" s="4" t="s">
        <v>30</v>
      </c>
      <c r="L52" s="4">
        <v>2518</v>
      </c>
      <c r="M52" s="4">
        <v>2518</v>
      </c>
      <c r="N52" s="4" t="s">
        <v>244</v>
      </c>
      <c r="O52" s="4" t="s">
        <v>237</v>
      </c>
      <c r="P52" s="4" t="s">
        <v>33</v>
      </c>
      <c r="Q52" s="4">
        <v>0</v>
      </c>
      <c r="R52" s="7">
        <v>44687</v>
      </c>
      <c r="S52" s="6">
        <v>44746</v>
      </c>
      <c r="T52" s="4" t="s">
        <v>34</v>
      </c>
      <c r="U52" s="4">
        <v>2518</v>
      </c>
      <c r="V52" s="4">
        <v>0</v>
      </c>
      <c r="W52" s="4">
        <v>0</v>
      </c>
      <c r="X52" s="4" t="s">
        <v>245</v>
      </c>
      <c r="Y52" s="4" t="s">
        <v>246</v>
      </c>
    </row>
    <row r="53" s="4" customFormat="1" spans="1:25">
      <c r="A53" s="4" t="s">
        <v>247</v>
      </c>
      <c r="B53" s="4" t="s">
        <v>26</v>
      </c>
      <c r="C53" s="4" t="s">
        <v>27</v>
      </c>
      <c r="D53" s="4" t="s">
        <v>248</v>
      </c>
      <c r="E53" s="4" t="s">
        <v>249</v>
      </c>
      <c r="F53" s="6">
        <v>44741</v>
      </c>
      <c r="G53" s="6">
        <v>44743</v>
      </c>
      <c r="H53" s="4">
        <v>1</v>
      </c>
      <c r="I53" s="4">
        <v>2</v>
      </c>
      <c r="J53" s="4">
        <v>2</v>
      </c>
      <c r="K53" s="4" t="s">
        <v>30</v>
      </c>
      <c r="L53" s="4">
        <v>2668</v>
      </c>
      <c r="M53" s="4">
        <v>2668</v>
      </c>
      <c r="N53" s="4" t="s">
        <v>250</v>
      </c>
      <c r="O53" s="4" t="s">
        <v>237</v>
      </c>
      <c r="P53" s="4" t="s">
        <v>33</v>
      </c>
      <c r="Q53" s="4">
        <v>0</v>
      </c>
      <c r="R53" s="7">
        <v>44697</v>
      </c>
      <c r="S53" s="6">
        <v>44746</v>
      </c>
      <c r="T53" s="4" t="s">
        <v>34</v>
      </c>
      <c r="U53" s="4">
        <v>2668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247</v>
      </c>
      <c r="B54" s="4" t="s">
        <v>26</v>
      </c>
      <c r="C54" s="4" t="s">
        <v>50</v>
      </c>
      <c r="D54" s="4" t="s">
        <v>248</v>
      </c>
      <c r="E54" s="4" t="s">
        <v>249</v>
      </c>
      <c r="F54" s="6">
        <v>44741</v>
      </c>
      <c r="G54" s="6">
        <v>44743</v>
      </c>
      <c r="H54" s="4">
        <v>1</v>
      </c>
      <c r="I54" s="4">
        <v>2</v>
      </c>
      <c r="J54" s="4">
        <v>2</v>
      </c>
      <c r="K54" s="4" t="s">
        <v>30</v>
      </c>
      <c r="L54" s="4">
        <v>-2668</v>
      </c>
      <c r="M54" s="4">
        <v>-2668</v>
      </c>
      <c r="N54" s="4" t="s">
        <v>250</v>
      </c>
      <c r="O54" s="4" t="s">
        <v>237</v>
      </c>
      <c r="P54" s="4" t="s">
        <v>33</v>
      </c>
      <c r="Q54" s="4">
        <v>0</v>
      </c>
      <c r="R54" s="7">
        <v>44697</v>
      </c>
      <c r="S54" s="6">
        <v>44746</v>
      </c>
      <c r="T54" s="4" t="s">
        <v>34</v>
      </c>
      <c r="U54" s="4">
        <v>-2668</v>
      </c>
      <c r="V54" s="4">
        <v>0</v>
      </c>
      <c r="W54" s="4">
        <v>0</v>
      </c>
      <c r="X54" s="4" t="s">
        <v>35</v>
      </c>
      <c r="Y54" s="4" t="s">
        <v>35</v>
      </c>
    </row>
    <row r="55" s="4" customFormat="1" spans="1:25">
      <c r="A55" s="4" t="s">
        <v>251</v>
      </c>
      <c r="B55" s="4" t="s">
        <v>26</v>
      </c>
      <c r="C55" s="4" t="s">
        <v>27</v>
      </c>
      <c r="D55" s="4" t="s">
        <v>252</v>
      </c>
      <c r="E55" s="4" t="s">
        <v>253</v>
      </c>
      <c r="F55" s="6">
        <v>44739</v>
      </c>
      <c r="G55" s="6">
        <v>44743</v>
      </c>
      <c r="H55" s="4">
        <v>1</v>
      </c>
      <c r="I55" s="4">
        <v>4</v>
      </c>
      <c r="J55" s="4">
        <v>4</v>
      </c>
      <c r="K55" s="4" t="s">
        <v>30</v>
      </c>
      <c r="L55" s="4">
        <v>3752</v>
      </c>
      <c r="M55" s="4">
        <v>3752</v>
      </c>
      <c r="N55" s="4" t="s">
        <v>254</v>
      </c>
      <c r="O55" s="4" t="s">
        <v>237</v>
      </c>
      <c r="P55" s="4" t="s">
        <v>33</v>
      </c>
      <c r="Q55" s="4">
        <v>0</v>
      </c>
      <c r="R55" s="7">
        <v>44700</v>
      </c>
      <c r="S55" s="6">
        <v>44746</v>
      </c>
      <c r="T55" s="4" t="s">
        <v>34</v>
      </c>
      <c r="U55" s="4">
        <v>3752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255</v>
      </c>
      <c r="B56" s="4" t="s">
        <v>26</v>
      </c>
      <c r="C56" s="4" t="s">
        <v>27</v>
      </c>
      <c r="D56" s="4" t="s">
        <v>256</v>
      </c>
      <c r="E56" s="4" t="s">
        <v>257</v>
      </c>
      <c r="F56" s="6">
        <v>44742</v>
      </c>
      <c r="G56" s="6">
        <v>44743</v>
      </c>
      <c r="H56" s="4">
        <v>1</v>
      </c>
      <c r="I56" s="4">
        <v>1</v>
      </c>
      <c r="J56" s="4">
        <v>1</v>
      </c>
      <c r="K56" s="4" t="s">
        <v>30</v>
      </c>
      <c r="L56" s="4">
        <v>1062</v>
      </c>
      <c r="M56" s="4">
        <v>1062</v>
      </c>
      <c r="N56" s="4" t="s">
        <v>258</v>
      </c>
      <c r="O56" s="4" t="s">
        <v>237</v>
      </c>
      <c r="P56" s="4" t="s">
        <v>33</v>
      </c>
      <c r="Q56" s="4">
        <v>0</v>
      </c>
      <c r="R56" s="7">
        <v>44720</v>
      </c>
      <c r="S56" s="6">
        <v>44746</v>
      </c>
      <c r="T56" s="4" t="s">
        <v>34</v>
      </c>
      <c r="U56" s="4">
        <v>1062</v>
      </c>
      <c r="V56" s="4">
        <v>0</v>
      </c>
      <c r="W56" s="4">
        <v>0</v>
      </c>
      <c r="X56" s="4" t="s">
        <v>35</v>
      </c>
      <c r="Y56" s="4" t="s">
        <v>259</v>
      </c>
    </row>
    <row r="57" s="4" customFormat="1" spans="1:25">
      <c r="A57" s="4" t="s">
        <v>260</v>
      </c>
      <c r="B57" s="4" t="s">
        <v>26</v>
      </c>
      <c r="C57" s="4" t="s">
        <v>27</v>
      </c>
      <c r="D57" s="4" t="s">
        <v>261</v>
      </c>
      <c r="E57" s="4" t="s">
        <v>262</v>
      </c>
      <c r="F57" s="6">
        <v>44742</v>
      </c>
      <c r="G57" s="6">
        <v>44743</v>
      </c>
      <c r="H57" s="4">
        <v>1</v>
      </c>
      <c r="I57" s="4">
        <v>1</v>
      </c>
      <c r="J57" s="4">
        <v>1</v>
      </c>
      <c r="K57" s="4" t="s">
        <v>30</v>
      </c>
      <c r="L57" s="4">
        <v>3066</v>
      </c>
      <c r="M57" s="4">
        <v>3066</v>
      </c>
      <c r="N57" s="4" t="s">
        <v>263</v>
      </c>
      <c r="O57" s="4" t="s">
        <v>237</v>
      </c>
      <c r="P57" s="4" t="s">
        <v>33</v>
      </c>
      <c r="Q57" s="4">
        <v>0</v>
      </c>
      <c r="R57" s="7">
        <v>44730</v>
      </c>
      <c r="S57" s="6">
        <v>44746</v>
      </c>
      <c r="T57" s="4" t="s">
        <v>34</v>
      </c>
      <c r="U57" s="4">
        <v>3066</v>
      </c>
      <c r="V57" s="4">
        <v>0</v>
      </c>
      <c r="W57" s="4">
        <v>0</v>
      </c>
      <c r="X57" s="4" t="s">
        <v>35</v>
      </c>
      <c r="Y57" s="4" t="s">
        <v>264</v>
      </c>
    </row>
    <row r="58" s="4" customFormat="1" spans="1:25">
      <c r="A58" s="4" t="s">
        <v>265</v>
      </c>
      <c r="B58" s="4" t="s">
        <v>26</v>
      </c>
      <c r="C58" s="4" t="s">
        <v>27</v>
      </c>
      <c r="D58" s="4" t="s">
        <v>266</v>
      </c>
      <c r="E58" s="4" t="s">
        <v>267</v>
      </c>
      <c r="F58" s="6">
        <v>44742</v>
      </c>
      <c r="G58" s="6">
        <v>44743</v>
      </c>
      <c r="H58" s="4">
        <v>1</v>
      </c>
      <c r="I58" s="4">
        <v>1</v>
      </c>
      <c r="J58" s="4">
        <v>1</v>
      </c>
      <c r="K58" s="4" t="s">
        <v>30</v>
      </c>
      <c r="L58" s="4">
        <v>1464</v>
      </c>
      <c r="M58" s="4">
        <v>1464</v>
      </c>
      <c r="N58" s="4" t="s">
        <v>268</v>
      </c>
      <c r="O58" s="4" t="s">
        <v>237</v>
      </c>
      <c r="P58" s="4" t="s">
        <v>33</v>
      </c>
      <c r="Q58" s="4">
        <v>0</v>
      </c>
      <c r="R58" s="7">
        <v>44734</v>
      </c>
      <c r="S58" s="6">
        <v>44746</v>
      </c>
      <c r="T58" s="4" t="s">
        <v>34</v>
      </c>
      <c r="U58" s="4">
        <v>1464</v>
      </c>
      <c r="V58" s="4">
        <v>0</v>
      </c>
      <c r="W58" s="4">
        <v>0</v>
      </c>
      <c r="X58" s="4" t="s">
        <v>269</v>
      </c>
      <c r="Y58" s="4" t="s">
        <v>35</v>
      </c>
    </row>
    <row r="59" s="4" customFormat="1" spans="1:25">
      <c r="A59" s="4" t="s">
        <v>265</v>
      </c>
      <c r="B59" s="4" t="s">
        <v>26</v>
      </c>
      <c r="C59" s="4" t="s">
        <v>50</v>
      </c>
      <c r="D59" s="4" t="s">
        <v>266</v>
      </c>
      <c r="E59" s="4" t="s">
        <v>267</v>
      </c>
      <c r="F59" s="6">
        <v>44742</v>
      </c>
      <c r="G59" s="6">
        <v>44743</v>
      </c>
      <c r="H59" s="4">
        <v>1</v>
      </c>
      <c r="I59" s="4">
        <v>1</v>
      </c>
      <c r="J59" s="4">
        <v>1</v>
      </c>
      <c r="K59" s="4" t="s">
        <v>30</v>
      </c>
      <c r="L59" s="4">
        <v>-1464</v>
      </c>
      <c r="M59" s="4">
        <v>-1464</v>
      </c>
      <c r="N59" s="4" t="s">
        <v>268</v>
      </c>
      <c r="O59" s="4" t="s">
        <v>237</v>
      </c>
      <c r="P59" s="4" t="s">
        <v>33</v>
      </c>
      <c r="Q59" s="4">
        <v>0</v>
      </c>
      <c r="R59" s="7">
        <v>44734</v>
      </c>
      <c r="S59" s="6">
        <v>44746</v>
      </c>
      <c r="T59" s="4" t="s">
        <v>34</v>
      </c>
      <c r="U59" s="4">
        <v>-1464</v>
      </c>
      <c r="V59" s="4">
        <v>0</v>
      </c>
      <c r="W59" s="4">
        <v>0</v>
      </c>
      <c r="X59" s="4" t="s">
        <v>269</v>
      </c>
      <c r="Y59" s="4" t="s">
        <v>35</v>
      </c>
    </row>
    <row r="60" s="4" customFormat="1" spans="1:25">
      <c r="A60" s="4" t="s">
        <v>270</v>
      </c>
      <c r="B60" s="4" t="s">
        <v>26</v>
      </c>
      <c r="C60" s="4" t="s">
        <v>27</v>
      </c>
      <c r="D60" s="4" t="s">
        <v>271</v>
      </c>
      <c r="E60" s="4" t="s">
        <v>272</v>
      </c>
      <c r="F60" s="6">
        <v>44735</v>
      </c>
      <c r="G60" s="6">
        <v>44743</v>
      </c>
      <c r="H60" s="4">
        <v>1</v>
      </c>
      <c r="I60" s="4">
        <v>8</v>
      </c>
      <c r="J60" s="4">
        <v>8</v>
      </c>
      <c r="K60" s="4" t="s">
        <v>30</v>
      </c>
      <c r="L60" s="4">
        <v>6000</v>
      </c>
      <c r="M60" s="4">
        <v>6000</v>
      </c>
      <c r="N60" s="4" t="s">
        <v>273</v>
      </c>
      <c r="O60" s="4" t="s">
        <v>237</v>
      </c>
      <c r="P60" s="4" t="s">
        <v>33</v>
      </c>
      <c r="Q60" s="4">
        <v>0</v>
      </c>
      <c r="R60" s="7">
        <v>44734</v>
      </c>
      <c r="S60" s="6">
        <v>44746</v>
      </c>
      <c r="T60" s="4" t="s">
        <v>34</v>
      </c>
      <c r="U60" s="4">
        <v>6000</v>
      </c>
      <c r="V60" s="4">
        <v>0</v>
      </c>
      <c r="W60" s="4">
        <v>0</v>
      </c>
      <c r="X60" s="4" t="s">
        <v>35</v>
      </c>
      <c r="Y60" s="4" t="s">
        <v>274</v>
      </c>
    </row>
    <row r="61" s="4" customFormat="1" spans="1:25">
      <c r="A61" s="4" t="s">
        <v>275</v>
      </c>
      <c r="B61" s="4" t="s">
        <v>26</v>
      </c>
      <c r="C61" s="4" t="s">
        <v>27</v>
      </c>
      <c r="D61" s="4" t="s">
        <v>276</v>
      </c>
      <c r="E61" s="4" t="s">
        <v>277</v>
      </c>
      <c r="F61" s="6">
        <v>44741</v>
      </c>
      <c r="G61" s="6">
        <v>44743</v>
      </c>
      <c r="H61" s="4">
        <v>1</v>
      </c>
      <c r="I61" s="4">
        <v>2</v>
      </c>
      <c r="J61" s="4">
        <v>2</v>
      </c>
      <c r="K61" s="4" t="s">
        <v>30</v>
      </c>
      <c r="L61" s="4">
        <v>538</v>
      </c>
      <c r="M61" s="4">
        <v>538</v>
      </c>
      <c r="N61" s="4" t="s">
        <v>278</v>
      </c>
      <c r="O61" s="4" t="s">
        <v>237</v>
      </c>
      <c r="P61" s="4" t="s">
        <v>33</v>
      </c>
      <c r="Q61" s="4">
        <v>0</v>
      </c>
      <c r="R61" s="7">
        <v>44737</v>
      </c>
      <c r="S61" s="6">
        <v>44746</v>
      </c>
      <c r="T61" s="4" t="s">
        <v>34</v>
      </c>
      <c r="U61" s="4">
        <v>538</v>
      </c>
      <c r="V61" s="4">
        <v>0</v>
      </c>
      <c r="W61" s="4">
        <v>0</v>
      </c>
      <c r="X61" s="4" t="s">
        <v>35</v>
      </c>
      <c r="Y61" s="4" t="s">
        <v>279</v>
      </c>
    </row>
    <row r="62" s="4" customFormat="1" spans="1:25">
      <c r="A62" s="4" t="s">
        <v>280</v>
      </c>
      <c r="B62" s="4" t="s">
        <v>26</v>
      </c>
      <c r="C62" s="4" t="s">
        <v>27</v>
      </c>
      <c r="D62" s="4" t="s">
        <v>281</v>
      </c>
      <c r="E62" s="4" t="s">
        <v>282</v>
      </c>
      <c r="F62" s="6">
        <v>44739</v>
      </c>
      <c r="G62" s="6">
        <v>44743</v>
      </c>
      <c r="H62" s="4">
        <v>2</v>
      </c>
      <c r="I62" s="4">
        <v>4</v>
      </c>
      <c r="J62" s="4">
        <v>8</v>
      </c>
      <c r="K62" s="4" t="s">
        <v>30</v>
      </c>
      <c r="L62" s="4">
        <v>5184</v>
      </c>
      <c r="M62" s="4">
        <v>5184</v>
      </c>
      <c r="N62" s="4" t="s">
        <v>283</v>
      </c>
      <c r="O62" s="4" t="s">
        <v>237</v>
      </c>
      <c r="P62" s="4" t="s">
        <v>33</v>
      </c>
      <c r="Q62" s="4">
        <v>0</v>
      </c>
      <c r="R62" s="7">
        <v>44738</v>
      </c>
      <c r="S62" s="6">
        <v>44746</v>
      </c>
      <c r="T62" s="4" t="s">
        <v>34</v>
      </c>
      <c r="U62" s="4">
        <v>5184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284</v>
      </c>
      <c r="B63" s="4" t="s">
        <v>26</v>
      </c>
      <c r="C63" s="4" t="s">
        <v>27</v>
      </c>
      <c r="D63" s="4" t="s">
        <v>285</v>
      </c>
      <c r="E63" s="4" t="s">
        <v>286</v>
      </c>
      <c r="F63" s="6">
        <v>44742</v>
      </c>
      <c r="G63" s="6">
        <v>44743</v>
      </c>
      <c r="H63" s="4">
        <v>1</v>
      </c>
      <c r="I63" s="4">
        <v>1</v>
      </c>
      <c r="J63" s="4">
        <v>1</v>
      </c>
      <c r="K63" s="4" t="s">
        <v>30</v>
      </c>
      <c r="L63" s="4">
        <v>588</v>
      </c>
      <c r="M63" s="4">
        <v>588</v>
      </c>
      <c r="N63" s="4" t="s">
        <v>287</v>
      </c>
      <c r="O63" s="4" t="s">
        <v>237</v>
      </c>
      <c r="P63" s="4" t="s">
        <v>33</v>
      </c>
      <c r="Q63" s="4">
        <v>0</v>
      </c>
      <c r="R63" s="7">
        <v>44738</v>
      </c>
      <c r="S63" s="6">
        <v>44746</v>
      </c>
      <c r="T63" s="4" t="s">
        <v>34</v>
      </c>
      <c r="U63" s="4">
        <v>588</v>
      </c>
      <c r="V63" s="4">
        <v>0</v>
      </c>
      <c r="W63" s="4">
        <v>557</v>
      </c>
      <c r="X63" s="4" t="s">
        <v>35</v>
      </c>
      <c r="Y63" s="4" t="s">
        <v>288</v>
      </c>
    </row>
    <row r="64" s="4" customFormat="1" spans="1:25">
      <c r="A64" s="4" t="s">
        <v>289</v>
      </c>
      <c r="B64" s="4" t="s">
        <v>26</v>
      </c>
      <c r="C64" s="4" t="s">
        <v>27</v>
      </c>
      <c r="D64" s="4" t="s">
        <v>248</v>
      </c>
      <c r="E64" s="4" t="s">
        <v>249</v>
      </c>
      <c r="F64" s="6">
        <v>44742</v>
      </c>
      <c r="G64" s="6">
        <v>44743</v>
      </c>
      <c r="H64" s="4">
        <v>1</v>
      </c>
      <c r="I64" s="4">
        <v>1</v>
      </c>
      <c r="J64" s="4">
        <v>1</v>
      </c>
      <c r="K64" s="4" t="s">
        <v>30</v>
      </c>
      <c r="L64" s="4">
        <v>1456</v>
      </c>
      <c r="M64" s="4">
        <v>1456</v>
      </c>
      <c r="N64" s="4" t="s">
        <v>290</v>
      </c>
      <c r="O64" s="4" t="s">
        <v>237</v>
      </c>
      <c r="P64" s="4" t="s">
        <v>33</v>
      </c>
      <c r="Q64" s="4">
        <v>0</v>
      </c>
      <c r="R64" s="7">
        <v>44739</v>
      </c>
      <c r="S64" s="6">
        <v>44746</v>
      </c>
      <c r="T64" s="4" t="s">
        <v>34</v>
      </c>
      <c r="U64" s="4">
        <v>1456</v>
      </c>
      <c r="V64" s="4">
        <v>0</v>
      </c>
      <c r="W64" s="4">
        <v>0</v>
      </c>
      <c r="X64" s="4" t="s">
        <v>35</v>
      </c>
      <c r="Y64" s="4" t="s">
        <v>291</v>
      </c>
    </row>
    <row r="65" s="4" customFormat="1" spans="1:25">
      <c r="A65" s="4" t="s">
        <v>292</v>
      </c>
      <c r="B65" s="4" t="s">
        <v>26</v>
      </c>
      <c r="C65" s="4" t="s">
        <v>27</v>
      </c>
      <c r="D65" s="4" t="s">
        <v>181</v>
      </c>
      <c r="E65" s="4" t="s">
        <v>293</v>
      </c>
      <c r="F65" s="6">
        <v>44742</v>
      </c>
      <c r="G65" s="6">
        <v>44743</v>
      </c>
      <c r="H65" s="4">
        <v>1</v>
      </c>
      <c r="I65" s="4">
        <v>1</v>
      </c>
      <c r="J65" s="4">
        <v>1</v>
      </c>
      <c r="K65" s="4" t="s">
        <v>30</v>
      </c>
      <c r="L65" s="4">
        <v>192</v>
      </c>
      <c r="M65" s="4">
        <v>192</v>
      </c>
      <c r="N65" s="4" t="s">
        <v>294</v>
      </c>
      <c r="O65" s="4" t="s">
        <v>237</v>
      </c>
      <c r="P65" s="4" t="s">
        <v>33</v>
      </c>
      <c r="Q65" s="4">
        <v>0</v>
      </c>
      <c r="R65" s="7">
        <v>44741</v>
      </c>
      <c r="S65" s="6">
        <v>44746</v>
      </c>
      <c r="T65" s="4" t="s">
        <v>34</v>
      </c>
      <c r="U65" s="4">
        <v>192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295</v>
      </c>
      <c r="B66" s="4" t="s">
        <v>26</v>
      </c>
      <c r="C66" s="4" t="s">
        <v>27</v>
      </c>
      <c r="D66" s="4" t="s">
        <v>296</v>
      </c>
      <c r="E66" s="4" t="s">
        <v>297</v>
      </c>
      <c r="F66" s="6">
        <v>44742</v>
      </c>
      <c r="G66" s="6">
        <v>44743</v>
      </c>
      <c r="H66" s="4">
        <v>1</v>
      </c>
      <c r="I66" s="4">
        <v>1</v>
      </c>
      <c r="J66" s="4">
        <v>1</v>
      </c>
      <c r="K66" s="4" t="s">
        <v>30</v>
      </c>
      <c r="L66" s="4">
        <v>1594</v>
      </c>
      <c r="M66" s="4">
        <v>1594</v>
      </c>
      <c r="N66" s="4" t="s">
        <v>298</v>
      </c>
      <c r="O66" s="4" t="s">
        <v>237</v>
      </c>
      <c r="P66" s="4" t="s">
        <v>33</v>
      </c>
      <c r="Q66" s="4">
        <v>0</v>
      </c>
      <c r="R66" s="7">
        <v>44742</v>
      </c>
      <c r="S66" s="6">
        <v>44746</v>
      </c>
      <c r="T66" s="4" t="s">
        <v>34</v>
      </c>
      <c r="U66" s="4">
        <v>1594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299</v>
      </c>
      <c r="B67" s="4" t="s">
        <v>26</v>
      </c>
      <c r="C67" s="4" t="s">
        <v>27</v>
      </c>
      <c r="D67" s="4" t="s">
        <v>300</v>
      </c>
      <c r="E67" s="4" t="s">
        <v>301</v>
      </c>
      <c r="F67" s="6">
        <v>44742</v>
      </c>
      <c r="G67" s="6">
        <v>44743</v>
      </c>
      <c r="H67" s="4">
        <v>2</v>
      </c>
      <c r="I67" s="4">
        <v>1</v>
      </c>
      <c r="J67" s="4">
        <v>2</v>
      </c>
      <c r="K67" s="4" t="s">
        <v>30</v>
      </c>
      <c r="L67" s="4">
        <v>420</v>
      </c>
      <c r="M67" s="4">
        <v>420</v>
      </c>
      <c r="N67" s="4" t="s">
        <v>302</v>
      </c>
      <c r="O67" s="4" t="s">
        <v>237</v>
      </c>
      <c r="P67" s="4" t="s">
        <v>33</v>
      </c>
      <c r="Q67" s="4">
        <v>0</v>
      </c>
      <c r="R67" s="7">
        <v>44742</v>
      </c>
      <c r="S67" s="6">
        <v>44746</v>
      </c>
      <c r="T67" s="4" t="s">
        <v>34</v>
      </c>
      <c r="U67" s="4">
        <v>420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303</v>
      </c>
      <c r="B68" s="4" t="s">
        <v>26</v>
      </c>
      <c r="C68" s="4" t="s">
        <v>27</v>
      </c>
      <c r="D68" s="4" t="s">
        <v>304</v>
      </c>
      <c r="E68" s="4" t="s">
        <v>305</v>
      </c>
      <c r="F68" s="6">
        <v>44742</v>
      </c>
      <c r="G68" s="6">
        <v>44743</v>
      </c>
      <c r="H68" s="4">
        <v>1</v>
      </c>
      <c r="I68" s="4">
        <v>1</v>
      </c>
      <c r="J68" s="4">
        <v>1</v>
      </c>
      <c r="K68" s="4" t="s">
        <v>30</v>
      </c>
      <c r="L68" s="4">
        <v>300</v>
      </c>
      <c r="M68" s="4">
        <v>300</v>
      </c>
      <c r="N68" s="4" t="s">
        <v>306</v>
      </c>
      <c r="O68" s="4" t="s">
        <v>237</v>
      </c>
      <c r="P68" s="4" t="s">
        <v>33</v>
      </c>
      <c r="Q68" s="4">
        <v>0</v>
      </c>
      <c r="R68" s="7">
        <v>44742</v>
      </c>
      <c r="S68" s="6">
        <v>44746</v>
      </c>
      <c r="T68" s="4" t="s">
        <v>34</v>
      </c>
      <c r="U68" s="4">
        <v>300</v>
      </c>
      <c r="V68" s="4">
        <v>0</v>
      </c>
      <c r="W68" s="4">
        <v>0</v>
      </c>
      <c r="X68" s="4" t="s">
        <v>307</v>
      </c>
      <c r="Y68" s="4" t="s">
        <v>308</v>
      </c>
    </row>
    <row r="69" s="4" customFormat="1" spans="1:25">
      <c r="A69" s="4" t="s">
        <v>309</v>
      </c>
      <c r="B69" s="4" t="s">
        <v>26</v>
      </c>
      <c r="C69" s="4" t="s">
        <v>27</v>
      </c>
      <c r="D69" s="4" t="s">
        <v>310</v>
      </c>
      <c r="E69" s="4" t="s">
        <v>311</v>
      </c>
      <c r="F69" s="6">
        <v>44742</v>
      </c>
      <c r="G69" s="6">
        <v>44743</v>
      </c>
      <c r="H69" s="4">
        <v>1</v>
      </c>
      <c r="I69" s="4">
        <v>1</v>
      </c>
      <c r="J69" s="4">
        <v>1</v>
      </c>
      <c r="K69" s="4" t="s">
        <v>30</v>
      </c>
      <c r="L69" s="4">
        <v>1340</v>
      </c>
      <c r="M69" s="4">
        <v>1340</v>
      </c>
      <c r="N69" s="4" t="s">
        <v>312</v>
      </c>
      <c r="O69" s="4" t="s">
        <v>237</v>
      </c>
      <c r="P69" s="4" t="s">
        <v>33</v>
      </c>
      <c r="Q69" s="4">
        <v>0</v>
      </c>
      <c r="R69" s="7">
        <v>44742</v>
      </c>
      <c r="S69" s="6">
        <v>44746</v>
      </c>
      <c r="T69" s="4" t="s">
        <v>34</v>
      </c>
      <c r="U69" s="4">
        <v>1340</v>
      </c>
      <c r="V69" s="4">
        <v>0</v>
      </c>
      <c r="W69" s="4">
        <v>0</v>
      </c>
      <c r="X69" s="4" t="s">
        <v>313</v>
      </c>
      <c r="Y69" s="4" t="s">
        <v>314</v>
      </c>
    </row>
    <row r="70" s="4" customFormat="1" spans="1:25">
      <c r="A70" s="4" t="s">
        <v>315</v>
      </c>
      <c r="B70" s="4" t="s">
        <v>26</v>
      </c>
      <c r="C70" s="4" t="s">
        <v>27</v>
      </c>
      <c r="D70" s="4" t="s">
        <v>77</v>
      </c>
      <c r="E70" s="4" t="s">
        <v>316</v>
      </c>
      <c r="F70" s="6">
        <v>44742</v>
      </c>
      <c r="G70" s="6">
        <v>44743</v>
      </c>
      <c r="H70" s="4">
        <v>1</v>
      </c>
      <c r="I70" s="4">
        <v>1</v>
      </c>
      <c r="J70" s="4">
        <v>1</v>
      </c>
      <c r="K70" s="4" t="s">
        <v>30</v>
      </c>
      <c r="L70" s="4">
        <v>894</v>
      </c>
      <c r="M70" s="4">
        <v>894</v>
      </c>
      <c r="N70" s="4" t="s">
        <v>317</v>
      </c>
      <c r="O70" s="4" t="s">
        <v>237</v>
      </c>
      <c r="P70" s="4" t="s">
        <v>33</v>
      </c>
      <c r="Q70" s="4">
        <v>0</v>
      </c>
      <c r="R70" s="7">
        <v>44742</v>
      </c>
      <c r="S70" s="6">
        <v>44746</v>
      </c>
      <c r="T70" s="4" t="s">
        <v>34</v>
      </c>
      <c r="U70" s="4">
        <v>894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318</v>
      </c>
      <c r="B71" s="4" t="s">
        <v>26</v>
      </c>
      <c r="C71" s="4" t="s">
        <v>27</v>
      </c>
      <c r="D71" s="4" t="s">
        <v>319</v>
      </c>
      <c r="E71" s="4"/>
      <c r="F71" s="6">
        <v>44742</v>
      </c>
      <c r="G71" s="6">
        <v>44743</v>
      </c>
      <c r="H71" s="4">
        <v>0</v>
      </c>
      <c r="I71" s="4">
        <v>1</v>
      </c>
      <c r="J71" s="4">
        <v>0</v>
      </c>
      <c r="K71" s="4" t="s">
        <v>30</v>
      </c>
      <c r="L71" s="4">
        <v>701</v>
      </c>
      <c r="M71" s="4">
        <v>701</v>
      </c>
      <c r="N71" s="4"/>
      <c r="O71" s="4" t="s">
        <v>237</v>
      </c>
      <c r="P71" s="4" t="s">
        <v>33</v>
      </c>
      <c r="Q71" s="4">
        <v>0</v>
      </c>
      <c r="R71" s="7">
        <v>44742</v>
      </c>
      <c r="S71" s="6">
        <v>44746</v>
      </c>
      <c r="T71" s="4" t="s">
        <v>34</v>
      </c>
      <c r="U71" s="4">
        <v>701</v>
      </c>
      <c r="V71" s="4">
        <v>0</v>
      </c>
      <c r="W71" s="4">
        <v>0</v>
      </c>
      <c r="X71" s="4" t="s">
        <v>35</v>
      </c>
      <c r="Y71" s="4" t="s">
        <v>35</v>
      </c>
    </row>
    <row r="72" s="4" customFormat="1" spans="1:25">
      <c r="A72" s="4" t="s">
        <v>320</v>
      </c>
      <c r="B72" s="4" t="s">
        <v>26</v>
      </c>
      <c r="C72" s="4" t="s">
        <v>27</v>
      </c>
      <c r="D72" s="4" t="s">
        <v>281</v>
      </c>
      <c r="E72" s="4" t="s">
        <v>321</v>
      </c>
      <c r="F72" s="6">
        <v>44742</v>
      </c>
      <c r="G72" s="6">
        <v>44743</v>
      </c>
      <c r="H72" s="4">
        <v>1</v>
      </c>
      <c r="I72" s="4">
        <v>1</v>
      </c>
      <c r="J72" s="4">
        <v>1</v>
      </c>
      <c r="K72" s="4" t="s">
        <v>30</v>
      </c>
      <c r="L72" s="4">
        <v>651</v>
      </c>
      <c r="M72" s="4">
        <v>651</v>
      </c>
      <c r="N72" s="4" t="s">
        <v>322</v>
      </c>
      <c r="O72" s="4" t="s">
        <v>237</v>
      </c>
      <c r="P72" s="4" t="s">
        <v>33</v>
      </c>
      <c r="Q72" s="4">
        <v>0</v>
      </c>
      <c r="R72" s="7">
        <v>44742</v>
      </c>
      <c r="S72" s="6">
        <v>44746</v>
      </c>
      <c r="T72" s="4" t="s">
        <v>34</v>
      </c>
      <c r="U72" s="4">
        <v>651</v>
      </c>
      <c r="V72" s="4">
        <v>0</v>
      </c>
      <c r="W72" s="4">
        <v>0</v>
      </c>
      <c r="X72" s="4" t="s">
        <v>35</v>
      </c>
      <c r="Y72" s="4" t="s">
        <v>323</v>
      </c>
    </row>
    <row r="73" s="4" customFormat="1" spans="1:25">
      <c r="A73" s="4" t="s">
        <v>324</v>
      </c>
      <c r="B73" s="4" t="s">
        <v>26</v>
      </c>
      <c r="C73" s="4" t="s">
        <v>27</v>
      </c>
      <c r="D73" s="4" t="s">
        <v>325</v>
      </c>
      <c r="E73" s="4" t="s">
        <v>326</v>
      </c>
      <c r="F73" s="6">
        <v>44742</v>
      </c>
      <c r="G73" s="6">
        <v>44743</v>
      </c>
      <c r="H73" s="4">
        <v>1</v>
      </c>
      <c r="I73" s="4">
        <v>1</v>
      </c>
      <c r="J73" s="4">
        <v>1</v>
      </c>
      <c r="K73" s="4" t="s">
        <v>30</v>
      </c>
      <c r="L73" s="4">
        <v>1065</v>
      </c>
      <c r="M73" s="4">
        <v>1065</v>
      </c>
      <c r="N73" s="4" t="s">
        <v>327</v>
      </c>
      <c r="O73" s="4" t="s">
        <v>237</v>
      </c>
      <c r="P73" s="4" t="s">
        <v>33</v>
      </c>
      <c r="Q73" s="4">
        <v>0</v>
      </c>
      <c r="R73" s="7">
        <v>44742</v>
      </c>
      <c r="S73" s="6">
        <v>44746</v>
      </c>
      <c r="T73" s="4" t="s">
        <v>34</v>
      </c>
      <c r="U73" s="4">
        <v>1065</v>
      </c>
      <c r="V73" s="4">
        <v>0</v>
      </c>
      <c r="W73" s="4">
        <v>0</v>
      </c>
      <c r="X73" s="4" t="s">
        <v>35</v>
      </c>
      <c r="Y73" s="4" t="s">
        <v>328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8"/>
  <sheetViews>
    <sheetView tabSelected="1" workbookViewId="0">
      <selection activeCell="A76" sqref="A76:C78"/>
    </sheetView>
  </sheetViews>
  <sheetFormatPr defaultColWidth="9" defaultRowHeight="13.5"/>
  <cols>
    <col min="1" max="1" width="12.625" style="4"/>
    <col min="2" max="3" width="10.375" style="4"/>
    <col min="4" max="1635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329</v>
      </c>
    </row>
    <row r="2" s="4" customFormat="1" hidden="1" spans="1:9">
      <c r="A2" s="5">
        <v>17798134989</v>
      </c>
      <c r="B2" s="6">
        <v>44740</v>
      </c>
      <c r="C2" s="6">
        <v>44741</v>
      </c>
      <c r="D2" s="4">
        <v>2349</v>
      </c>
      <c r="E2" s="4" t="str">
        <f>VLOOKUP(A2,HOP!A:L,12,0)</f>
        <v>2349.00</v>
      </c>
      <c r="F2" s="4" t="str">
        <f>VLOOKUP(A2,HOP!A:C,3,0)</f>
        <v>2509474</v>
      </c>
      <c r="G2" s="4">
        <f>D2-E2</f>
        <v>0</v>
      </c>
      <c r="H2" s="4" t="str">
        <f>$H$1&amp;F2</f>
        <v>，2509474</v>
      </c>
      <c r="I2" s="4" t="str">
        <f>VLOOKUP(A2,HOP!A:U,21,0)</f>
        <v>直连</v>
      </c>
    </row>
    <row r="3" s="4" customFormat="1" hidden="1" spans="1:9">
      <c r="A3" s="5">
        <v>17862517229</v>
      </c>
      <c r="B3" s="6">
        <v>44735</v>
      </c>
      <c r="C3" s="6">
        <v>44741</v>
      </c>
      <c r="D3" s="4">
        <v>1986</v>
      </c>
      <c r="E3" s="4" t="str">
        <f>VLOOKUP(A3,HOP!A:L,12,0)</f>
        <v>1986.00</v>
      </c>
      <c r="F3" s="4" t="str">
        <f>VLOOKUP(A3,HOP!A:C,3,0)</f>
        <v>2528617</v>
      </c>
      <c r="G3" s="4">
        <f t="shared" ref="G3:G34" si="0">D3-E3</f>
        <v>0</v>
      </c>
      <c r="H3" s="4" t="str">
        <f t="shared" ref="H3:H34" si="1">$H$1&amp;F3</f>
        <v>，2528617</v>
      </c>
      <c r="I3" s="4" t="str">
        <f>VLOOKUP(A3,HOP!A:U,21,0)</f>
        <v>直连</v>
      </c>
    </row>
    <row r="4" s="4" customFormat="1" hidden="1" spans="1:9">
      <c r="A4" s="5">
        <v>17955524019</v>
      </c>
      <c r="B4" s="6">
        <v>44740</v>
      </c>
      <c r="C4" s="6">
        <v>44741</v>
      </c>
      <c r="D4" s="4">
        <v>825</v>
      </c>
      <c r="E4" s="4" t="str">
        <f>VLOOKUP(A4,HOP!A:L,12,0)</f>
        <v>825.00</v>
      </c>
      <c r="F4" s="4" t="str">
        <f>VLOOKUP(A4,HOP!A:C,3,0)</f>
        <v>2555834</v>
      </c>
      <c r="G4" s="4">
        <f t="shared" si="0"/>
        <v>0</v>
      </c>
      <c r="H4" s="4" t="str">
        <f t="shared" si="1"/>
        <v>，2555834</v>
      </c>
      <c r="I4" s="4" t="str">
        <f>VLOOKUP(A4,HOP!A:U,21,0)</f>
        <v>直连</v>
      </c>
    </row>
    <row r="5" s="4" customFormat="1" hidden="1" spans="1:9">
      <c r="A5" s="5">
        <v>18077097283</v>
      </c>
      <c r="B5" s="6">
        <v>44739</v>
      </c>
      <c r="C5" s="6">
        <v>44741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18145014687</v>
      </c>
      <c r="B6" s="6">
        <v>44740</v>
      </c>
      <c r="C6" s="6">
        <v>44741</v>
      </c>
      <c r="D6" s="4">
        <v>599</v>
      </c>
      <c r="E6" s="4" t="str">
        <f>VLOOKUP(A6,HOP!A:L,12,0)</f>
        <v>599.00</v>
      </c>
      <c r="F6" s="4" t="str">
        <f>VLOOKUP(A6,HOP!A:C,3,0)</f>
        <v>2594738</v>
      </c>
      <c r="G6" s="4">
        <f t="shared" si="0"/>
        <v>0</v>
      </c>
      <c r="H6" s="4" t="str">
        <f t="shared" si="1"/>
        <v>，2594738</v>
      </c>
      <c r="I6" s="4" t="str">
        <f>VLOOKUP(A6,HOP!A:U,21,0)</f>
        <v>直连</v>
      </c>
    </row>
    <row r="7" s="4" customFormat="1" hidden="1" spans="1:9">
      <c r="A7" s="5">
        <v>18149395488</v>
      </c>
      <c r="B7" s="6">
        <v>44740</v>
      </c>
      <c r="C7" s="6">
        <v>44741</v>
      </c>
      <c r="D7" s="4">
        <v>969</v>
      </c>
      <c r="E7" s="4" t="str">
        <f>VLOOKUP(A7,HOP!A:L,12,0)</f>
        <v>969.00</v>
      </c>
      <c r="F7" s="4" t="str">
        <f>VLOOKUP(A7,HOP!A:C,3,0)</f>
        <v>2595561</v>
      </c>
      <c r="G7" s="4">
        <f t="shared" si="0"/>
        <v>0</v>
      </c>
      <c r="H7" s="4" t="str">
        <f t="shared" si="1"/>
        <v>，2595561</v>
      </c>
      <c r="I7" s="4" t="str">
        <f>VLOOKUP(A7,HOP!A:U,21,0)</f>
        <v>直连</v>
      </c>
    </row>
    <row r="8" s="4" customFormat="1" hidden="1" spans="1:9">
      <c r="A8" s="5">
        <v>18173350899</v>
      </c>
      <c r="B8" s="6">
        <v>44740</v>
      </c>
      <c r="C8" s="6">
        <v>44741</v>
      </c>
      <c r="D8" s="4">
        <v>175</v>
      </c>
      <c r="E8" s="4" t="str">
        <f>VLOOKUP(A8,HOP!A:L,12,0)</f>
        <v>175.00</v>
      </c>
      <c r="F8" s="4" t="str">
        <f>VLOOKUP(A8,HOP!A:C,3,0)</f>
        <v>2598674</v>
      </c>
      <c r="G8" s="4">
        <f t="shared" si="0"/>
        <v>0</v>
      </c>
      <c r="H8" s="4" t="str">
        <f t="shared" si="1"/>
        <v>，2598674</v>
      </c>
      <c r="I8" s="4" t="str">
        <f>VLOOKUP(A8,HOP!A:U,21,0)</f>
        <v>直连</v>
      </c>
    </row>
    <row r="9" s="4" customFormat="1" hidden="1" spans="1:9">
      <c r="A9" s="5">
        <v>18192274176</v>
      </c>
      <c r="B9" s="6">
        <v>44740</v>
      </c>
      <c r="C9" s="6">
        <v>44741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hidden="1" spans="1:9">
      <c r="A10" s="5">
        <v>18197075949</v>
      </c>
      <c r="B10" s="6">
        <v>44740</v>
      </c>
      <c r="C10" s="6">
        <v>44741</v>
      </c>
      <c r="D10" s="4">
        <v>1638</v>
      </c>
      <c r="E10" s="4" t="str">
        <f>VLOOKUP(A10,HOP!A:L,12,0)</f>
        <v>1638.00</v>
      </c>
      <c r="F10" s="4" t="str">
        <f>VLOOKUP(A10,HOP!A:C,3,0)</f>
        <v>2601650</v>
      </c>
      <c r="G10" s="4">
        <f t="shared" si="0"/>
        <v>0</v>
      </c>
      <c r="H10" s="4" t="str">
        <f t="shared" si="1"/>
        <v>，2601650</v>
      </c>
      <c r="I10" s="4" t="str">
        <f>VLOOKUP(A10,HOP!A:U,21,0)</f>
        <v>直连</v>
      </c>
    </row>
    <row r="11" s="4" customFormat="1" hidden="1" spans="1:9">
      <c r="A11" s="5">
        <v>18198838741</v>
      </c>
      <c r="B11" s="6">
        <v>44737</v>
      </c>
      <c r="C11" s="6">
        <v>44741</v>
      </c>
      <c r="D11" s="4">
        <v>4325</v>
      </c>
      <c r="E11" s="4" t="str">
        <f>VLOOKUP(A11,HOP!A:L,12,0)</f>
        <v>4325.00</v>
      </c>
      <c r="F11" s="4" t="str">
        <f>VLOOKUP(A11,HOP!A:C,3,0)</f>
        <v>2602045</v>
      </c>
      <c r="G11" s="4">
        <f t="shared" si="0"/>
        <v>0</v>
      </c>
      <c r="H11" s="4" t="str">
        <f t="shared" si="1"/>
        <v>，2602045</v>
      </c>
      <c r="I11" s="4" t="str">
        <f>VLOOKUP(A11,HOP!A:U,21,0)</f>
        <v>直连</v>
      </c>
    </row>
    <row r="12" s="4" customFormat="1" hidden="1" spans="1:9">
      <c r="A12" s="5">
        <v>18210255294</v>
      </c>
      <c r="B12" s="6">
        <v>44738</v>
      </c>
      <c r="C12" s="6">
        <v>44741</v>
      </c>
      <c r="D12" s="4">
        <v>2196</v>
      </c>
      <c r="E12" s="4" t="str">
        <f>VLOOKUP(A12,HOP!A:L,12,0)</f>
        <v>2196.00</v>
      </c>
      <c r="F12" s="4" t="str">
        <f>VLOOKUP(A12,HOP!A:C,3,0)</f>
        <v>2603426</v>
      </c>
      <c r="G12" s="4">
        <f t="shared" si="0"/>
        <v>0</v>
      </c>
      <c r="H12" s="4" t="str">
        <f t="shared" si="1"/>
        <v>，2603426</v>
      </c>
      <c r="I12" s="4" t="str">
        <f>VLOOKUP(A12,HOP!A:U,21,0)</f>
        <v>直连</v>
      </c>
    </row>
    <row r="13" s="4" customFormat="1" hidden="1" spans="1:9">
      <c r="A13" s="5">
        <v>18216750747</v>
      </c>
      <c r="B13" s="6">
        <v>44740</v>
      </c>
      <c r="C13" s="6">
        <v>44741</v>
      </c>
      <c r="D13" s="4">
        <v>1952</v>
      </c>
      <c r="E13" s="4" t="str">
        <f>VLOOKUP(A13,HOP!A:L,12,0)</f>
        <v>1952.00</v>
      </c>
      <c r="F13" s="4" t="str">
        <f>VLOOKUP(A13,HOP!A:C,3,0)</f>
        <v>2604202</v>
      </c>
      <c r="G13" s="4">
        <f t="shared" si="0"/>
        <v>0</v>
      </c>
      <c r="H13" s="4" t="str">
        <f t="shared" si="1"/>
        <v>，2604202</v>
      </c>
      <c r="I13" s="4" t="str">
        <f>VLOOKUP(A13,HOP!A:U,21,0)</f>
        <v>直连</v>
      </c>
    </row>
    <row r="14" s="4" customFormat="1" hidden="1" spans="1:9">
      <c r="A14" s="5">
        <v>18221999541</v>
      </c>
      <c r="B14" s="6">
        <v>44740</v>
      </c>
      <c r="C14" s="6">
        <v>44741</v>
      </c>
      <c r="D14" s="4">
        <v>1120</v>
      </c>
      <c r="E14" s="4" t="str">
        <f>VLOOKUP(A14,HOP!A:L,12,0)</f>
        <v>1120.00</v>
      </c>
      <c r="F14" s="4" t="str">
        <f>VLOOKUP(A14,HOP!A:C,3,0)</f>
        <v>2604739</v>
      </c>
      <c r="G14" s="4">
        <f t="shared" si="0"/>
        <v>0</v>
      </c>
      <c r="H14" s="4" t="str">
        <f t="shared" si="1"/>
        <v>，2604739</v>
      </c>
      <c r="I14" s="4" t="str">
        <f>VLOOKUP(A14,HOP!A:U,21,0)</f>
        <v>直连</v>
      </c>
    </row>
    <row r="15" s="4" customFormat="1" hidden="1" spans="1:9">
      <c r="A15" s="5">
        <v>18229568543</v>
      </c>
      <c r="B15" s="6">
        <v>44740</v>
      </c>
      <c r="C15" s="6">
        <v>44741</v>
      </c>
      <c r="D15" s="4">
        <v>202</v>
      </c>
      <c r="E15" s="4" t="str">
        <f>VLOOKUP(A15,HOP!A:L,12,0)</f>
        <v>202.00</v>
      </c>
      <c r="F15" s="4" t="str">
        <f>VLOOKUP(A15,HOP!A:C,3,0)</f>
        <v>2605513</v>
      </c>
      <c r="G15" s="4">
        <f t="shared" si="0"/>
        <v>0</v>
      </c>
      <c r="H15" s="4" t="str">
        <f t="shared" si="1"/>
        <v>，2605513</v>
      </c>
      <c r="I15" s="4" t="str">
        <f>VLOOKUP(A15,HOP!A:U,21,0)</f>
        <v>直连</v>
      </c>
    </row>
    <row r="16" s="4" customFormat="1" hidden="1" spans="1:9">
      <c r="A16" s="5">
        <v>18229962818</v>
      </c>
      <c r="B16" s="6">
        <v>44740</v>
      </c>
      <c r="C16" s="6">
        <v>44741</v>
      </c>
      <c r="D16" s="4">
        <v>193</v>
      </c>
      <c r="E16" s="4" t="str">
        <f>VLOOKUP(A16,HOP!A:L,12,0)</f>
        <v>193.00</v>
      </c>
      <c r="F16" s="4" t="str">
        <f>VLOOKUP(A16,HOP!A:C,3,0)</f>
        <v>2605569</v>
      </c>
      <c r="G16" s="4">
        <f t="shared" si="0"/>
        <v>0</v>
      </c>
      <c r="H16" s="4" t="str">
        <f t="shared" si="1"/>
        <v>，2605569</v>
      </c>
      <c r="I16" s="4" t="str">
        <f>VLOOKUP(A16,HOP!A:U,21,0)</f>
        <v>直连</v>
      </c>
    </row>
    <row r="17" s="4" customFormat="1" hidden="1" spans="1:9">
      <c r="A17" s="5">
        <v>18230960979</v>
      </c>
      <c r="B17" s="6">
        <v>44740</v>
      </c>
      <c r="C17" s="6">
        <v>44741</v>
      </c>
      <c r="D17" s="4">
        <v>447</v>
      </c>
      <c r="E17" s="4" t="str">
        <f>VLOOKUP(A17,HOP!A:L,12,0)</f>
        <v>447.00</v>
      </c>
      <c r="F17" s="4" t="str">
        <f>VLOOKUP(A17,HOP!A:C,3,0)</f>
        <v>2605750</v>
      </c>
      <c r="G17" s="4">
        <f t="shared" si="0"/>
        <v>0</v>
      </c>
      <c r="H17" s="4" t="str">
        <f t="shared" si="1"/>
        <v>，2605750</v>
      </c>
      <c r="I17" s="4" t="str">
        <f>VLOOKUP(A17,HOP!A:U,21,0)</f>
        <v>直连</v>
      </c>
    </row>
    <row r="18" s="4" customFormat="1" hidden="1" spans="1:9">
      <c r="A18" s="5">
        <v>17690617032</v>
      </c>
      <c r="B18" s="6">
        <v>44741</v>
      </c>
      <c r="C18" s="6">
        <v>44742</v>
      </c>
      <c r="D18" s="4">
        <v>250</v>
      </c>
      <c r="E18" s="4" t="str">
        <f>VLOOKUP(A18,HOP!A:L,12,0)</f>
        <v>250.00</v>
      </c>
      <c r="F18" s="4" t="str">
        <f>VLOOKUP(A18,HOP!A:C,3,0)</f>
        <v>2477303</v>
      </c>
      <c r="G18" s="4">
        <f t="shared" si="0"/>
        <v>0</v>
      </c>
      <c r="H18" s="4" t="str">
        <f t="shared" si="1"/>
        <v>，2477303</v>
      </c>
      <c r="I18" s="4" t="str">
        <f>VLOOKUP(A18,HOP!A:U,21,0)</f>
        <v>直连</v>
      </c>
    </row>
    <row r="19" s="4" customFormat="1" hidden="1" spans="1:9">
      <c r="A19" s="5">
        <v>17782341129</v>
      </c>
      <c r="B19" s="6">
        <v>44741</v>
      </c>
      <c r="C19" s="6">
        <v>44742</v>
      </c>
      <c r="D19" s="4">
        <v>945</v>
      </c>
      <c r="E19" s="4" t="str">
        <f>VLOOKUP(A19,HOP!A:L,12,0)</f>
        <v>945.00</v>
      </c>
      <c r="F19" s="4" t="str">
        <f>VLOOKUP(A19,HOP!A:C,3,0)</f>
        <v>2504959</v>
      </c>
      <c r="G19" s="4">
        <f t="shared" si="0"/>
        <v>0</v>
      </c>
      <c r="H19" s="4" t="str">
        <f t="shared" si="1"/>
        <v>，2504959</v>
      </c>
      <c r="I19" s="4" t="str">
        <f>VLOOKUP(A19,HOP!A:U,21,0)</f>
        <v>直连</v>
      </c>
    </row>
    <row r="20" s="4" customFormat="1" hidden="1" spans="1:9">
      <c r="A20" s="5">
        <v>17835696012</v>
      </c>
      <c r="B20" s="6">
        <v>44735</v>
      </c>
      <c r="C20" s="6">
        <v>44742</v>
      </c>
      <c r="D20" s="4">
        <v>5852</v>
      </c>
      <c r="E20" s="4" t="str">
        <f>VLOOKUP(A20,HOP!A:L,12,0)</f>
        <v>5852.00</v>
      </c>
      <c r="F20" s="4" t="str">
        <f>VLOOKUP(A20,HOP!A:C,3,0)</f>
        <v>2521225</v>
      </c>
      <c r="G20" s="4">
        <f t="shared" si="0"/>
        <v>0</v>
      </c>
      <c r="H20" s="4" t="str">
        <f t="shared" si="1"/>
        <v>，2521225</v>
      </c>
      <c r="I20" s="4" t="str">
        <f>VLOOKUP(A20,HOP!A:U,21,0)</f>
        <v>直连</v>
      </c>
    </row>
    <row r="21" s="4" customFormat="1" hidden="1" spans="1:9">
      <c r="A21" s="5">
        <v>18003405946</v>
      </c>
      <c r="B21" s="6">
        <v>44741</v>
      </c>
      <c r="C21" s="6">
        <v>44742</v>
      </c>
      <c r="D21" s="4">
        <v>2384</v>
      </c>
      <c r="E21" s="4" t="str">
        <f>VLOOKUP(A21,HOP!A:L,12,0)</f>
        <v>2384.00</v>
      </c>
      <c r="F21" s="4" t="str">
        <f>VLOOKUP(A21,HOP!A:C,3,0)</f>
        <v>2564992</v>
      </c>
      <c r="G21" s="4">
        <f t="shared" si="0"/>
        <v>0</v>
      </c>
      <c r="H21" s="4" t="str">
        <f t="shared" si="1"/>
        <v>，2564992</v>
      </c>
      <c r="I21" s="4" t="str">
        <f>VLOOKUP(A21,HOP!A:U,21,0)</f>
        <v>直连</v>
      </c>
    </row>
    <row r="22" s="4" customFormat="1" hidden="1" spans="1:9">
      <c r="A22" s="5">
        <v>18026616898</v>
      </c>
      <c r="B22" s="6">
        <v>44741</v>
      </c>
      <c r="C22" s="6">
        <v>44742</v>
      </c>
      <c r="D22" s="4">
        <v>1329</v>
      </c>
      <c r="E22" s="4" t="str">
        <f>VLOOKUP(A22,HOP!A:L,12,0)</f>
        <v>1329.00</v>
      </c>
      <c r="F22" s="4" t="str">
        <f>VLOOKUP(A22,HOP!A:C,3,0)</f>
        <v>2570704</v>
      </c>
      <c r="G22" s="4">
        <f t="shared" si="0"/>
        <v>0</v>
      </c>
      <c r="H22" s="4" t="str">
        <f t="shared" si="1"/>
        <v>，2570704</v>
      </c>
      <c r="I22" s="4" t="str">
        <f>VLOOKUP(A22,HOP!A:U,21,0)</f>
        <v>直连</v>
      </c>
    </row>
    <row r="23" s="4" customFormat="1" hidden="1" spans="1:9">
      <c r="A23" s="5">
        <v>18076963183</v>
      </c>
      <c r="B23" s="6">
        <v>44741</v>
      </c>
      <c r="C23" s="6">
        <v>44742</v>
      </c>
      <c r="D23" s="4">
        <v>1017</v>
      </c>
      <c r="E23" s="4" t="str">
        <f>VLOOKUP(A23,HOP!A:L,12,0)</f>
        <v>1017.00</v>
      </c>
      <c r="F23" s="4" t="str">
        <f>VLOOKUP(A23,HOP!A:C,3,0)</f>
        <v>2581762</v>
      </c>
      <c r="G23" s="4">
        <f t="shared" si="0"/>
        <v>0</v>
      </c>
      <c r="H23" s="4" t="str">
        <f t="shared" si="1"/>
        <v>，2581762</v>
      </c>
      <c r="I23" s="4" t="str">
        <f>VLOOKUP(A23,HOP!A:U,21,0)</f>
        <v>直连</v>
      </c>
    </row>
    <row r="24" s="4" customFormat="1" hidden="1" spans="1:9">
      <c r="A24" s="5">
        <v>18092014725</v>
      </c>
      <c r="B24" s="6">
        <v>44737</v>
      </c>
      <c r="C24" s="6">
        <v>44742</v>
      </c>
      <c r="D24" s="4">
        <v>9550</v>
      </c>
      <c r="E24" s="4" t="str">
        <f>VLOOKUP(A24,HOP!A:L,12,0)</f>
        <v>9550.00</v>
      </c>
      <c r="F24" s="4" t="str">
        <f>VLOOKUP(A24,HOP!A:C,3,0)</f>
        <v>2585664</v>
      </c>
      <c r="G24" s="4">
        <f t="shared" si="0"/>
        <v>0</v>
      </c>
      <c r="H24" s="4" t="str">
        <f t="shared" si="1"/>
        <v>，2585664</v>
      </c>
      <c r="I24" s="4" t="str">
        <f>VLOOKUP(A24,HOP!A:U,21,0)</f>
        <v>直连</v>
      </c>
    </row>
    <row r="25" s="4" customFormat="1" hidden="1" spans="1:9">
      <c r="A25" s="5">
        <v>18108970283</v>
      </c>
      <c r="B25" s="6">
        <v>44736</v>
      </c>
      <c r="C25" s="6">
        <v>44742</v>
      </c>
      <c r="D25" s="4">
        <v>5892</v>
      </c>
      <c r="E25" s="4" t="str">
        <f>VLOOKUP(A25,HOP!A:L,12,0)</f>
        <v>5892.00</v>
      </c>
      <c r="F25" s="4" t="str">
        <f>VLOOKUP(A25,HOP!A:C,3,0)</f>
        <v>2588964</v>
      </c>
      <c r="G25" s="4">
        <f t="shared" si="0"/>
        <v>0</v>
      </c>
      <c r="H25" s="4" t="str">
        <f t="shared" si="1"/>
        <v>，2588964</v>
      </c>
      <c r="I25" s="4" t="str">
        <f>VLOOKUP(A25,HOP!A:U,21,0)</f>
        <v>直连</v>
      </c>
    </row>
    <row r="26" s="4" customFormat="1" hidden="1" spans="1:9">
      <c r="A26" s="5">
        <v>18109062672</v>
      </c>
      <c r="B26" s="6">
        <v>44741</v>
      </c>
      <c r="C26" s="6">
        <v>44742</v>
      </c>
      <c r="D26" s="4">
        <v>541</v>
      </c>
      <c r="E26" s="4" t="str">
        <f>VLOOKUP(A26,HOP!A:L,12,0)</f>
        <v>541.00</v>
      </c>
      <c r="F26" s="4" t="str">
        <f>VLOOKUP(A26,HOP!A:C,3,0)</f>
        <v>2588986</v>
      </c>
      <c r="G26" s="4">
        <f t="shared" si="0"/>
        <v>0</v>
      </c>
      <c r="H26" s="4" t="str">
        <f t="shared" si="1"/>
        <v>，2588986</v>
      </c>
      <c r="I26" s="4" t="str">
        <f>VLOOKUP(A26,HOP!A:U,21,0)</f>
        <v>直连</v>
      </c>
    </row>
    <row r="27" s="4" customFormat="1" hidden="1" spans="1:9">
      <c r="A27" s="5">
        <v>18113410601</v>
      </c>
      <c r="B27" s="6">
        <v>44741</v>
      </c>
      <c r="C27" s="6">
        <v>44742</v>
      </c>
      <c r="D27" s="4">
        <v>801</v>
      </c>
      <c r="E27" s="4" t="str">
        <f>VLOOKUP(A27,HOP!A:L,12,0)</f>
        <v>801.00</v>
      </c>
      <c r="F27" s="4" t="str">
        <f>VLOOKUP(A27,HOP!A:C,3,0)</f>
        <v>2589400</v>
      </c>
      <c r="G27" s="4">
        <f t="shared" si="0"/>
        <v>0</v>
      </c>
      <c r="H27" s="4" t="str">
        <f t="shared" si="1"/>
        <v>，2589400</v>
      </c>
      <c r="I27" s="4" t="str">
        <f>VLOOKUP(A27,HOP!A:U,21,0)</f>
        <v>直连</v>
      </c>
    </row>
    <row r="28" s="4" customFormat="1" hidden="1" spans="1:9">
      <c r="A28" s="5">
        <v>18167966584</v>
      </c>
      <c r="B28" s="6">
        <v>44741</v>
      </c>
      <c r="C28" s="6">
        <v>44742</v>
      </c>
      <c r="D28" s="4">
        <v>544</v>
      </c>
      <c r="E28" s="4" t="str">
        <f>VLOOKUP(A28,HOP!A:L,12,0)</f>
        <v>544.00</v>
      </c>
      <c r="F28" s="4" t="str">
        <f>VLOOKUP(A28,HOP!A:C,3,0)</f>
        <v>2598071</v>
      </c>
      <c r="G28" s="4">
        <f t="shared" si="0"/>
        <v>0</v>
      </c>
      <c r="H28" s="4" t="str">
        <f t="shared" si="1"/>
        <v>，2598071</v>
      </c>
      <c r="I28" s="4" t="str">
        <f>VLOOKUP(A28,HOP!A:U,21,0)</f>
        <v>直连</v>
      </c>
    </row>
    <row r="29" s="4" customFormat="1" hidden="1" spans="1:9">
      <c r="A29" s="5">
        <v>18183148436</v>
      </c>
      <c r="B29" s="6">
        <v>44741</v>
      </c>
      <c r="C29" s="6">
        <v>44742</v>
      </c>
      <c r="D29" s="4">
        <v>368</v>
      </c>
      <c r="E29" s="4" t="str">
        <f>VLOOKUP(A29,HOP!A:L,12,0)</f>
        <v>368.00</v>
      </c>
      <c r="F29" s="4" t="str">
        <f>VLOOKUP(A29,HOP!A:C,3,0)</f>
        <v>2599983</v>
      </c>
      <c r="G29" s="4">
        <f t="shared" si="0"/>
        <v>0</v>
      </c>
      <c r="H29" s="4" t="str">
        <f t="shared" si="1"/>
        <v>，2599983</v>
      </c>
      <c r="I29" s="4" t="str">
        <f>VLOOKUP(A29,HOP!A:U,21,0)</f>
        <v>直连</v>
      </c>
    </row>
    <row r="30" s="4" customFormat="1" hidden="1" spans="1:9">
      <c r="A30" s="5">
        <v>18191458430</v>
      </c>
      <c r="B30" s="6">
        <v>44738</v>
      </c>
      <c r="C30" s="6">
        <v>44742</v>
      </c>
      <c r="D30" s="4">
        <v>24600</v>
      </c>
      <c r="E30" s="4" t="str">
        <f>VLOOKUP(A30,HOP!A:L,12,0)</f>
        <v>24600.00</v>
      </c>
      <c r="F30" s="4" t="str">
        <f>VLOOKUP(A30,HOP!A:C,3,0)</f>
        <v>2600934</v>
      </c>
      <c r="G30" s="4">
        <f t="shared" si="0"/>
        <v>0</v>
      </c>
      <c r="H30" s="4" t="str">
        <f t="shared" si="1"/>
        <v>，2600934</v>
      </c>
      <c r="I30" s="4" t="str">
        <f>VLOOKUP(A30,HOP!A:U,21,0)</f>
        <v>直连</v>
      </c>
    </row>
    <row r="31" s="4" customFormat="1" hidden="1" spans="1:9">
      <c r="A31" s="5">
        <v>18202467984</v>
      </c>
      <c r="B31" s="6">
        <v>44739</v>
      </c>
      <c r="C31" s="6">
        <v>44742</v>
      </c>
      <c r="D31" s="4">
        <v>2103</v>
      </c>
      <c r="E31" s="4" t="str">
        <f>VLOOKUP(A31,HOP!A:L,12,0)</f>
        <v>2103.00</v>
      </c>
      <c r="F31" s="4" t="str">
        <f>VLOOKUP(A31,HOP!A:C,3,0)</f>
        <v>2602402</v>
      </c>
      <c r="G31" s="4">
        <f t="shared" si="0"/>
        <v>0</v>
      </c>
      <c r="H31" s="4" t="str">
        <f t="shared" si="1"/>
        <v>，2602402</v>
      </c>
      <c r="I31" s="4" t="str">
        <f>VLOOKUP(A31,HOP!A:U,21,0)</f>
        <v>直连</v>
      </c>
    </row>
    <row r="32" s="4" customFormat="1" hidden="1" spans="1:9">
      <c r="A32" s="5">
        <v>18209595111</v>
      </c>
      <c r="B32" s="6">
        <v>44739</v>
      </c>
      <c r="C32" s="6">
        <v>44742</v>
      </c>
      <c r="D32" s="4">
        <v>828</v>
      </c>
      <c r="E32" s="4" t="str">
        <f>VLOOKUP(A32,HOP!A:L,12,0)</f>
        <v>828.00</v>
      </c>
      <c r="F32" s="4" t="str">
        <f>VLOOKUP(A32,HOP!A:C,3,0)</f>
        <v>2603305</v>
      </c>
      <c r="G32" s="4">
        <f t="shared" si="0"/>
        <v>0</v>
      </c>
      <c r="H32" s="4" t="str">
        <f t="shared" si="1"/>
        <v>，2603305</v>
      </c>
      <c r="I32" s="4" t="str">
        <f>VLOOKUP(A32,HOP!A:U,21,0)</f>
        <v>直连</v>
      </c>
    </row>
    <row r="33" s="4" customFormat="1" hidden="1" spans="1:9">
      <c r="A33" s="5">
        <v>18213926158</v>
      </c>
      <c r="B33" s="6">
        <v>44741</v>
      </c>
      <c r="C33" s="6">
        <v>44742</v>
      </c>
      <c r="D33" s="4">
        <v>593</v>
      </c>
      <c r="E33" s="4" t="str">
        <f>VLOOKUP(A33,HOP!A:L,12,0)</f>
        <v>593.00</v>
      </c>
      <c r="F33" s="4" t="str">
        <f>VLOOKUP(A33,HOP!A:C,3,0)</f>
        <v>2603691</v>
      </c>
      <c r="G33" s="4">
        <f t="shared" si="0"/>
        <v>0</v>
      </c>
      <c r="H33" s="4" t="str">
        <f t="shared" si="1"/>
        <v>，2603691</v>
      </c>
      <c r="I33" s="4" t="str">
        <f>VLOOKUP(A33,HOP!A:U,21,0)</f>
        <v>直连</v>
      </c>
    </row>
    <row r="34" s="4" customFormat="1" hidden="1" spans="1:9">
      <c r="A34" s="5">
        <v>18214794729</v>
      </c>
      <c r="B34" s="6">
        <v>44741</v>
      </c>
      <c r="C34" s="6">
        <v>44742</v>
      </c>
      <c r="D34" s="4">
        <v>825</v>
      </c>
      <c r="E34" s="4" t="str">
        <f>VLOOKUP(A34,HOP!A:L,12,0)</f>
        <v>825.00</v>
      </c>
      <c r="F34" s="4" t="str">
        <f>VLOOKUP(A34,HOP!A:C,3,0)</f>
        <v>2603827</v>
      </c>
      <c r="G34" s="4">
        <f t="shared" si="0"/>
        <v>0</v>
      </c>
      <c r="H34" s="4" t="str">
        <f t="shared" si="1"/>
        <v>，2603827</v>
      </c>
      <c r="I34" s="4" t="str">
        <f>VLOOKUP(A34,HOP!A:U,21,0)</f>
        <v>直连</v>
      </c>
    </row>
    <row r="35" s="4" customFormat="1" hidden="1" spans="1:9">
      <c r="A35" s="5">
        <v>18222527553</v>
      </c>
      <c r="B35" s="6">
        <v>44740</v>
      </c>
      <c r="C35" s="6">
        <v>44742</v>
      </c>
      <c r="D35" s="4">
        <v>334</v>
      </c>
      <c r="E35" s="4" t="str">
        <f>VLOOKUP(A35,HOP!A:L,12,0)</f>
        <v>334.00</v>
      </c>
      <c r="F35" s="4" t="str">
        <f>VLOOKUP(A35,HOP!A:C,3,0)</f>
        <v>2604829</v>
      </c>
      <c r="G35" s="4">
        <f t="shared" ref="G35:G66" si="2">D35-E35</f>
        <v>0</v>
      </c>
      <c r="H35" s="4" t="str">
        <f t="shared" ref="H35:H66" si="3">$H$1&amp;F35</f>
        <v>，2604829</v>
      </c>
      <c r="I35" s="4" t="str">
        <f>VLOOKUP(A35,HOP!A:U,21,0)</f>
        <v>直连</v>
      </c>
    </row>
    <row r="36" s="4" customFormat="1" hidden="1" spans="1:9">
      <c r="A36" s="5">
        <v>18225468755</v>
      </c>
      <c r="B36" s="6">
        <v>44741</v>
      </c>
      <c r="C36" s="6">
        <v>44742</v>
      </c>
      <c r="D36" s="4">
        <v>1182</v>
      </c>
      <c r="E36" s="4" t="str">
        <f>VLOOKUP(A36,HOP!A:L,12,0)</f>
        <v>1182.00</v>
      </c>
      <c r="F36" s="4" t="str">
        <f>VLOOKUP(A36,HOP!A:C,3,0)</f>
        <v>2605116</v>
      </c>
      <c r="G36" s="4">
        <f t="shared" si="2"/>
        <v>0</v>
      </c>
      <c r="H36" s="4" t="str">
        <f t="shared" si="3"/>
        <v>，2605116</v>
      </c>
      <c r="I36" s="4" t="str">
        <f>VLOOKUP(A36,HOP!A:U,21,0)</f>
        <v>直连</v>
      </c>
    </row>
    <row r="37" s="4" customFormat="1" hidden="1" spans="1:9">
      <c r="A37" s="5">
        <v>18226327512</v>
      </c>
      <c r="B37" s="6">
        <v>44740</v>
      </c>
      <c r="C37" s="6">
        <v>44742</v>
      </c>
      <c r="D37" s="4">
        <v>478</v>
      </c>
      <c r="E37" s="4" t="str">
        <f>VLOOKUP(A37,HOP!A:L,12,0)</f>
        <v>478.00</v>
      </c>
      <c r="F37" s="4" t="str">
        <f>VLOOKUP(A37,HOP!A:C,3,0)</f>
        <v>2605236</v>
      </c>
      <c r="G37" s="4">
        <f t="shared" si="2"/>
        <v>0</v>
      </c>
      <c r="H37" s="4" t="str">
        <f t="shared" si="3"/>
        <v>，2605236</v>
      </c>
      <c r="I37" s="4" t="str">
        <f>VLOOKUP(A37,HOP!A:U,21,0)</f>
        <v>直连</v>
      </c>
    </row>
    <row r="38" s="4" customFormat="1" hidden="1" spans="1:9">
      <c r="A38" s="5">
        <v>18226916320</v>
      </c>
      <c r="B38" s="6">
        <v>44741</v>
      </c>
      <c r="C38" s="6">
        <v>44742</v>
      </c>
      <c r="D38" s="4">
        <v>409</v>
      </c>
      <c r="E38" s="4" t="str">
        <f>VLOOKUP(A38,HOP!A:L,12,0)</f>
        <v>409.00</v>
      </c>
      <c r="F38" s="4" t="str">
        <f>VLOOKUP(A38,HOP!A:C,3,0)</f>
        <v>2605327</v>
      </c>
      <c r="G38" s="4">
        <f t="shared" si="2"/>
        <v>0</v>
      </c>
      <c r="H38" s="4" t="str">
        <f t="shared" si="3"/>
        <v>，2605327</v>
      </c>
      <c r="I38" s="4" t="str">
        <f>VLOOKUP(A38,HOP!A:U,21,0)</f>
        <v>直连</v>
      </c>
    </row>
    <row r="39" s="4" customFormat="1" hidden="1" spans="1:9">
      <c r="A39" s="5">
        <v>18227493918</v>
      </c>
      <c r="B39" s="6">
        <v>44740</v>
      </c>
      <c r="C39" s="6">
        <v>44742</v>
      </c>
      <c r="D39" s="4">
        <v>702</v>
      </c>
      <c r="E39" s="4" t="str">
        <f>VLOOKUP(A39,HOP!A:L,12,0)</f>
        <v>702.00</v>
      </c>
      <c r="F39" s="4" t="str">
        <f>VLOOKUP(A39,HOP!A:C,3,0)</f>
        <v>2605441</v>
      </c>
      <c r="G39" s="4">
        <f t="shared" si="2"/>
        <v>0</v>
      </c>
      <c r="H39" s="4" t="str">
        <f t="shared" si="3"/>
        <v>，2605441</v>
      </c>
      <c r="I39" s="4" t="str">
        <f>VLOOKUP(A39,HOP!A:U,21,0)</f>
        <v>直连</v>
      </c>
    </row>
    <row r="40" s="4" customFormat="1" hidden="1" spans="1:9">
      <c r="A40" s="5">
        <v>18229356711</v>
      </c>
      <c r="B40" s="6">
        <v>44740</v>
      </c>
      <c r="C40" s="6">
        <v>44742</v>
      </c>
      <c r="D40" s="4">
        <v>732</v>
      </c>
      <c r="E40" s="4" t="str">
        <f>VLOOKUP(A40,HOP!A:L,12,0)</f>
        <v>732.00</v>
      </c>
      <c r="F40" s="4" t="str">
        <f>VLOOKUP(A40,HOP!A:C,3,0)</f>
        <v>2605489</v>
      </c>
      <c r="G40" s="4">
        <f t="shared" si="2"/>
        <v>0</v>
      </c>
      <c r="H40" s="4" t="str">
        <f t="shared" si="3"/>
        <v>，2605489</v>
      </c>
      <c r="I40" s="4" t="str">
        <f>VLOOKUP(A40,HOP!A:U,21,0)</f>
        <v>直连</v>
      </c>
    </row>
    <row r="41" s="4" customFormat="1" hidden="1" spans="1:9">
      <c r="A41" s="5">
        <v>18231269848</v>
      </c>
      <c r="B41" s="6">
        <v>44741</v>
      </c>
      <c r="C41" s="6">
        <v>44742</v>
      </c>
      <c r="D41" s="4">
        <v>608</v>
      </c>
      <c r="E41" s="4" t="str">
        <f>VLOOKUP(A41,HOP!A:L,12,0)</f>
        <v>608.00</v>
      </c>
      <c r="F41" s="4" t="str">
        <f>VLOOKUP(A41,HOP!A:C,3,0)</f>
        <v>2605811</v>
      </c>
      <c r="G41" s="4">
        <f t="shared" si="2"/>
        <v>0</v>
      </c>
      <c r="H41" s="4" t="str">
        <f t="shared" si="3"/>
        <v>，2605811</v>
      </c>
      <c r="I41" s="4" t="str">
        <f>VLOOKUP(A41,HOP!A:U,21,0)</f>
        <v>直连</v>
      </c>
    </row>
    <row r="42" s="4" customFormat="1" hidden="1" spans="1:9">
      <c r="A42" s="5">
        <v>18234560293</v>
      </c>
      <c r="B42" s="6">
        <v>44741</v>
      </c>
      <c r="C42" s="6">
        <v>44742</v>
      </c>
      <c r="D42" s="4">
        <v>442</v>
      </c>
      <c r="E42" s="4" t="str">
        <f>VLOOKUP(A42,HOP!A:L,12,0)</f>
        <v>442.00</v>
      </c>
      <c r="F42" s="4" t="str">
        <f>VLOOKUP(A42,HOP!A:C,3,0)</f>
        <v>2606176</v>
      </c>
      <c r="G42" s="4">
        <f t="shared" si="2"/>
        <v>0</v>
      </c>
      <c r="H42" s="4" t="str">
        <f t="shared" si="3"/>
        <v>，2606176</v>
      </c>
      <c r="I42" s="4" t="str">
        <f>VLOOKUP(A42,HOP!A:U,21,0)</f>
        <v>直连</v>
      </c>
    </row>
    <row r="43" s="4" customFormat="1" hidden="1" spans="1:9">
      <c r="A43" s="5">
        <v>18237099009</v>
      </c>
      <c r="B43" s="6">
        <v>44741</v>
      </c>
      <c r="C43" s="6">
        <v>44742</v>
      </c>
      <c r="D43" s="4">
        <v>261</v>
      </c>
      <c r="E43" s="4" t="str">
        <f>VLOOKUP(A43,HOP!A:L,12,0)</f>
        <v>261.00</v>
      </c>
      <c r="F43" s="4" t="str">
        <f>VLOOKUP(A43,HOP!A:C,3,0)</f>
        <v>2606594</v>
      </c>
      <c r="G43" s="4">
        <f t="shared" si="2"/>
        <v>0</v>
      </c>
      <c r="H43" s="4" t="str">
        <f t="shared" si="3"/>
        <v>，2606594</v>
      </c>
      <c r="I43" s="4" t="str">
        <f>VLOOKUP(A43,HOP!A:U,21,0)</f>
        <v>直连</v>
      </c>
    </row>
    <row r="44" s="4" customFormat="1" hidden="1" spans="1:9">
      <c r="A44" s="5">
        <v>18237425289</v>
      </c>
      <c r="B44" s="6">
        <v>44741</v>
      </c>
      <c r="C44" s="6">
        <v>44742</v>
      </c>
      <c r="D44" s="4">
        <v>172</v>
      </c>
      <c r="E44" s="4" t="str">
        <f>VLOOKUP(A44,HOP!A:L,12,0)</f>
        <v>172.00</v>
      </c>
      <c r="F44" s="4" t="str">
        <f>VLOOKUP(A44,HOP!A:C,3,0)</f>
        <v>2606641</v>
      </c>
      <c r="G44" s="4">
        <f t="shared" si="2"/>
        <v>0</v>
      </c>
      <c r="H44" s="4" t="str">
        <f t="shared" si="3"/>
        <v>，2606641</v>
      </c>
      <c r="I44" s="4" t="str">
        <f>VLOOKUP(A44,HOP!A:U,21,0)</f>
        <v>直连</v>
      </c>
    </row>
    <row r="45" s="4" customFormat="1" hidden="1" spans="1:9">
      <c r="A45" s="5">
        <v>18240246856</v>
      </c>
      <c r="B45" s="6">
        <v>44741</v>
      </c>
      <c r="C45" s="6">
        <v>44742</v>
      </c>
      <c r="D45" s="4">
        <v>740</v>
      </c>
      <c r="E45" s="4" t="str">
        <f>VLOOKUP(A45,HOP!A:L,12,0)</f>
        <v>740.00</v>
      </c>
      <c r="F45" s="4" t="str">
        <f>VLOOKUP(A45,HOP!A:C,3,0)</f>
        <v>2606781</v>
      </c>
      <c r="G45" s="4">
        <f t="shared" si="2"/>
        <v>0</v>
      </c>
      <c r="H45" s="4" t="str">
        <f t="shared" si="3"/>
        <v>，2606781</v>
      </c>
      <c r="I45" s="4" t="str">
        <f>VLOOKUP(A45,HOP!A:U,21,0)</f>
        <v>直连</v>
      </c>
    </row>
    <row r="46" s="4" customFormat="1" hidden="1" spans="1:9">
      <c r="A46" s="5">
        <v>18240896476</v>
      </c>
      <c r="B46" s="6">
        <v>44741</v>
      </c>
      <c r="C46" s="6">
        <v>44742</v>
      </c>
      <c r="D46" s="4">
        <v>1506</v>
      </c>
      <c r="E46" s="4" t="str">
        <f>VLOOKUP(A46,HOP!A:L,12,0)</f>
        <v>1506.00</v>
      </c>
      <c r="F46" s="4" t="str">
        <f>VLOOKUP(A46,HOP!A:C,3,0)</f>
        <v>2606855</v>
      </c>
      <c r="G46" s="4">
        <f t="shared" si="2"/>
        <v>0</v>
      </c>
      <c r="H46" s="4" t="str">
        <f t="shared" si="3"/>
        <v>，2606855</v>
      </c>
      <c r="I46" s="4" t="str">
        <f>VLOOKUP(A46,HOP!A:U,21,0)</f>
        <v>直连</v>
      </c>
    </row>
    <row r="47" s="4" customFormat="1" spans="1:10">
      <c r="A47" s="5">
        <v>18150371206</v>
      </c>
      <c r="B47" s="6">
        <v>44732</v>
      </c>
      <c r="C47" s="6">
        <v>44733</v>
      </c>
      <c r="D47" s="4">
        <v>-1198</v>
      </c>
      <c r="E47" s="4" t="e">
        <f>VLOOKUP(A47,HOP!A:L,12,0)</f>
        <v>#N/A</v>
      </c>
      <c r="F47" s="4">
        <v>2595844</v>
      </c>
      <c r="G47" s="4" t="e">
        <f t="shared" si="2"/>
        <v>#N/A</v>
      </c>
      <c r="H47" s="4" t="str">
        <f t="shared" si="3"/>
        <v>，2595844</v>
      </c>
      <c r="I47" s="4" t="e">
        <f>VLOOKUP(A47,HOP!A:U,21,0)</f>
        <v>#N/A</v>
      </c>
      <c r="J47" s="4" t="s">
        <v>330</v>
      </c>
    </row>
    <row r="48" s="4" customFormat="1" hidden="1" spans="1:9">
      <c r="A48" s="5">
        <v>17856576641</v>
      </c>
      <c r="B48" s="6">
        <v>44742</v>
      </c>
      <c r="C48" s="6">
        <v>44743</v>
      </c>
      <c r="D48" s="4">
        <v>2398</v>
      </c>
      <c r="E48" s="4" t="str">
        <f>VLOOKUP(A48,HOP!A:L,12,0)</f>
        <v>2398.00</v>
      </c>
      <c r="F48" s="4" t="str">
        <f>VLOOKUP(A48,HOP!A:C,3,0)</f>
        <v>2527338</v>
      </c>
      <c r="G48" s="4">
        <f t="shared" si="2"/>
        <v>0</v>
      </c>
      <c r="H48" s="4" t="str">
        <f t="shared" si="3"/>
        <v>，2527338</v>
      </c>
      <c r="I48" s="4" t="str">
        <f>VLOOKUP(A48,HOP!A:U,21,0)</f>
        <v>直连</v>
      </c>
    </row>
    <row r="49" s="4" customFormat="1" hidden="1" spans="1:9">
      <c r="A49" s="5">
        <v>17884309835</v>
      </c>
      <c r="B49" s="6">
        <v>44742</v>
      </c>
      <c r="C49" s="6">
        <v>44743</v>
      </c>
      <c r="D49" s="4">
        <v>2728</v>
      </c>
      <c r="E49" s="4" t="str">
        <f>VLOOKUP(A49,HOP!A:L,12,0)</f>
        <v>2728.00</v>
      </c>
      <c r="F49" s="4" t="str">
        <f>VLOOKUP(A49,HOP!A:C,3,0)</f>
        <v>2534871</v>
      </c>
      <c r="G49" s="4">
        <f t="shared" si="2"/>
        <v>0</v>
      </c>
      <c r="H49" s="4" t="str">
        <f t="shared" si="3"/>
        <v>，2534871</v>
      </c>
      <c r="I49" s="4" t="str">
        <f>VLOOKUP(A49,HOP!A:U,21,0)</f>
        <v>直连</v>
      </c>
    </row>
    <row r="50" s="4" customFormat="1" hidden="1" spans="1:9">
      <c r="A50" s="5">
        <v>17896151269</v>
      </c>
      <c r="B50" s="6">
        <v>44738</v>
      </c>
      <c r="C50" s="6">
        <v>44743</v>
      </c>
      <c r="D50" s="4">
        <v>2518</v>
      </c>
      <c r="E50" s="4" t="str">
        <f>VLOOKUP(A50,HOP!A:L,12,0)</f>
        <v>2518.00</v>
      </c>
      <c r="F50" s="4" t="str">
        <f>VLOOKUP(A50,HOP!A:C,3,0)</f>
        <v>2539218</v>
      </c>
      <c r="G50" s="4">
        <f t="shared" si="2"/>
        <v>0</v>
      </c>
      <c r="H50" s="4" t="str">
        <f t="shared" si="3"/>
        <v>，2539218</v>
      </c>
      <c r="I50" s="4" t="str">
        <f>VLOOKUP(A50,HOP!A:U,21,0)</f>
        <v>直连</v>
      </c>
    </row>
    <row r="51" s="4" customFormat="1" hidden="1" spans="1:9">
      <c r="A51" s="5">
        <v>17943860204</v>
      </c>
      <c r="B51" s="6">
        <v>44741</v>
      </c>
      <c r="C51" s="6">
        <v>44743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17956680863</v>
      </c>
      <c r="B52" s="6">
        <v>44739</v>
      </c>
      <c r="C52" s="6">
        <v>44743</v>
      </c>
      <c r="D52" s="4">
        <v>3752</v>
      </c>
      <c r="E52" s="4" t="str">
        <f>VLOOKUP(A52,HOP!A:L,12,0)</f>
        <v>3752.00</v>
      </c>
      <c r="F52" s="4" t="str">
        <f>VLOOKUP(A52,HOP!A:C,3,0)</f>
        <v>2556232</v>
      </c>
      <c r="G52" s="4">
        <f t="shared" si="2"/>
        <v>0</v>
      </c>
      <c r="H52" s="4" t="str">
        <f t="shared" si="3"/>
        <v>，2556232</v>
      </c>
      <c r="I52" s="4" t="str">
        <f>VLOOKUP(A52,HOP!A:U,21,0)</f>
        <v>直连</v>
      </c>
    </row>
    <row r="53" s="4" customFormat="1" hidden="1" spans="1:9">
      <c r="A53" s="5">
        <v>18076666080</v>
      </c>
      <c r="B53" s="6">
        <v>44742</v>
      </c>
      <c r="C53" s="6">
        <v>44743</v>
      </c>
      <c r="D53" s="4">
        <v>1062</v>
      </c>
      <c r="E53" s="4" t="str">
        <f>VLOOKUP(A53,HOP!A:L,12,0)</f>
        <v>1062.00</v>
      </c>
      <c r="F53" s="4" t="str">
        <f>VLOOKUP(A53,HOP!A:C,3,0)</f>
        <v>2581637</v>
      </c>
      <c r="G53" s="4">
        <f t="shared" si="2"/>
        <v>0</v>
      </c>
      <c r="H53" s="4" t="str">
        <f t="shared" si="3"/>
        <v>，2581637</v>
      </c>
      <c r="I53" s="4" t="str">
        <f>VLOOKUP(A53,HOP!A:U,21,0)</f>
        <v>直连</v>
      </c>
    </row>
    <row r="54" s="4" customFormat="1" hidden="1" spans="1:9">
      <c r="A54" s="5">
        <v>18146663240</v>
      </c>
      <c r="B54" s="6">
        <v>44742</v>
      </c>
      <c r="C54" s="6">
        <v>44743</v>
      </c>
      <c r="D54" s="4">
        <v>3066</v>
      </c>
      <c r="E54" s="4" t="str">
        <f>VLOOKUP(A54,HOP!A:L,12,0)</f>
        <v>3066.00</v>
      </c>
      <c r="F54" s="4" t="str">
        <f>VLOOKUP(A54,HOP!A:C,3,0)</f>
        <v>2595271</v>
      </c>
      <c r="G54" s="4">
        <f t="shared" si="2"/>
        <v>0</v>
      </c>
      <c r="H54" s="4" t="str">
        <f t="shared" si="3"/>
        <v>，2595271</v>
      </c>
      <c r="I54" s="4" t="str">
        <f>VLOOKUP(A54,HOP!A:U,21,0)</f>
        <v>直连</v>
      </c>
    </row>
    <row r="55" s="4" customFormat="1" hidden="1" spans="1:9">
      <c r="A55" s="5">
        <v>18177828644</v>
      </c>
      <c r="B55" s="6">
        <v>44742</v>
      </c>
      <c r="C55" s="6">
        <v>44743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18182136696</v>
      </c>
      <c r="B56" s="6">
        <v>44735</v>
      </c>
      <c r="C56" s="6">
        <v>44743</v>
      </c>
      <c r="D56" s="4">
        <v>6000</v>
      </c>
      <c r="E56" s="4" t="str">
        <f>VLOOKUP(A56,HOP!A:L,12,0)</f>
        <v>6000.00</v>
      </c>
      <c r="F56" s="4" t="str">
        <f>VLOOKUP(A56,HOP!A:C,3,0)</f>
        <v>2599748</v>
      </c>
      <c r="G56" s="4">
        <f t="shared" si="2"/>
        <v>0</v>
      </c>
      <c r="H56" s="4" t="str">
        <f t="shared" si="3"/>
        <v>，2599748</v>
      </c>
      <c r="I56" s="4" t="str">
        <f>VLOOKUP(A56,HOP!A:U,21,0)</f>
        <v>直连</v>
      </c>
    </row>
    <row r="57" s="4" customFormat="1" hidden="1" spans="1:9">
      <c r="A57" s="5">
        <v>18204707600</v>
      </c>
      <c r="B57" s="6">
        <v>44741</v>
      </c>
      <c r="C57" s="6">
        <v>44743</v>
      </c>
      <c r="D57" s="4">
        <v>538</v>
      </c>
      <c r="E57" s="4" t="str">
        <f>VLOOKUP(A57,HOP!A:L,12,0)</f>
        <v>538.00</v>
      </c>
      <c r="F57" s="4" t="str">
        <f>VLOOKUP(A57,HOP!A:C,3,0)</f>
        <v>2602871</v>
      </c>
      <c r="G57" s="4">
        <f t="shared" si="2"/>
        <v>0</v>
      </c>
      <c r="H57" s="4" t="str">
        <f t="shared" si="3"/>
        <v>，2602871</v>
      </c>
      <c r="I57" s="4" t="str">
        <f>VLOOKUP(A57,HOP!A:U,21,0)</f>
        <v>直连</v>
      </c>
    </row>
    <row r="58" s="4" customFormat="1" spans="1:10">
      <c r="A58" s="5">
        <v>18211214849</v>
      </c>
      <c r="B58" s="6">
        <v>44739</v>
      </c>
      <c r="C58" s="6">
        <v>44743</v>
      </c>
      <c r="D58" s="4">
        <v>5184</v>
      </c>
      <c r="E58" s="4" t="str">
        <f>VLOOKUP(A58,HOP!A:L,12,0)</f>
        <v>4734.00</v>
      </c>
      <c r="F58" s="4" t="str">
        <f>VLOOKUP(A58,HOP!A:C,3,0)</f>
        <v>2603596</v>
      </c>
      <c r="G58" s="4">
        <f t="shared" si="2"/>
        <v>450</v>
      </c>
      <c r="H58" s="4" t="str">
        <f t="shared" si="3"/>
        <v>，2603596</v>
      </c>
      <c r="I58" s="4" t="str">
        <f>VLOOKUP(A58,HOP!A:U,21,0)</f>
        <v>直连</v>
      </c>
      <c r="J58" s="4" t="s">
        <v>331</v>
      </c>
    </row>
    <row r="59" s="4" customFormat="1" hidden="1" spans="1:9">
      <c r="A59" s="5">
        <v>18215506844</v>
      </c>
      <c r="B59" s="6">
        <v>44742</v>
      </c>
      <c r="C59" s="6">
        <v>44743</v>
      </c>
      <c r="D59" s="4">
        <v>588</v>
      </c>
      <c r="E59" s="4" t="str">
        <f>VLOOKUP(A59,HOP!A:L,12,0)</f>
        <v>588.00</v>
      </c>
      <c r="F59" s="4" t="str">
        <f>VLOOKUP(A59,HOP!A:C,3,0)</f>
        <v>2603958</v>
      </c>
      <c r="G59" s="4">
        <f t="shared" si="2"/>
        <v>0</v>
      </c>
      <c r="H59" s="4" t="str">
        <f t="shared" si="3"/>
        <v>，2603958</v>
      </c>
      <c r="I59" s="4" t="str">
        <f>VLOOKUP(A59,HOP!A:U,21,0)</f>
        <v>直连</v>
      </c>
    </row>
    <row r="60" s="4" customFormat="1" hidden="1" spans="1:9">
      <c r="A60" s="5">
        <v>18216092234</v>
      </c>
      <c r="B60" s="6">
        <v>44742</v>
      </c>
      <c r="C60" s="6">
        <v>44743</v>
      </c>
      <c r="D60" s="4">
        <v>1456</v>
      </c>
      <c r="E60" s="4" t="str">
        <f>VLOOKUP(A60,HOP!A:L,12,0)</f>
        <v>1456.00</v>
      </c>
      <c r="F60" s="4" t="str">
        <f>VLOOKUP(A60,HOP!A:C,3,0)</f>
        <v>2604052</v>
      </c>
      <c r="G60" s="4">
        <f t="shared" si="2"/>
        <v>0</v>
      </c>
      <c r="H60" s="4" t="str">
        <f t="shared" si="3"/>
        <v>，2604052</v>
      </c>
      <c r="I60" s="4" t="str">
        <f>VLOOKUP(A60,HOP!A:U,21,0)</f>
        <v>直连</v>
      </c>
    </row>
    <row r="61" s="4" customFormat="1" hidden="1" spans="1:9">
      <c r="A61" s="5">
        <v>18237750139</v>
      </c>
      <c r="B61" s="6">
        <v>44742</v>
      </c>
      <c r="C61" s="6">
        <v>44743</v>
      </c>
      <c r="D61" s="4">
        <v>192</v>
      </c>
      <c r="E61" s="4" t="str">
        <f>VLOOKUP(A61,HOP!A:L,12,0)</f>
        <v>192.00</v>
      </c>
      <c r="F61" s="4" t="str">
        <f>VLOOKUP(A61,HOP!A:C,3,0)</f>
        <v>2606683</v>
      </c>
      <c r="G61" s="4">
        <f t="shared" si="2"/>
        <v>0</v>
      </c>
      <c r="H61" s="4" t="str">
        <f t="shared" si="3"/>
        <v>，2606683</v>
      </c>
      <c r="I61" s="4" t="str">
        <f>VLOOKUP(A61,HOP!A:U,21,0)</f>
        <v>直连</v>
      </c>
    </row>
    <row r="62" s="4" customFormat="1" hidden="1" spans="1:9">
      <c r="A62" s="5">
        <v>18241712747</v>
      </c>
      <c r="B62" s="6">
        <v>44742</v>
      </c>
      <c r="C62" s="6">
        <v>44743</v>
      </c>
      <c r="D62" s="4">
        <v>1594</v>
      </c>
      <c r="E62" s="4" t="str">
        <f>VLOOKUP(A62,HOP!A:L,12,0)</f>
        <v>1594.00</v>
      </c>
      <c r="F62" s="4" t="str">
        <f>VLOOKUP(A62,HOP!A:C,3,0)</f>
        <v>2606987</v>
      </c>
      <c r="G62" s="4">
        <f t="shared" si="2"/>
        <v>0</v>
      </c>
      <c r="H62" s="4" t="str">
        <f t="shared" si="3"/>
        <v>，2606987</v>
      </c>
      <c r="I62" s="4" t="str">
        <f>VLOOKUP(A62,HOP!A:U,21,0)</f>
        <v>直连</v>
      </c>
    </row>
    <row r="63" s="4" customFormat="1" hidden="1" spans="1:9">
      <c r="A63" s="5">
        <v>18242012541</v>
      </c>
      <c r="B63" s="6">
        <v>44742</v>
      </c>
      <c r="C63" s="6">
        <v>44743</v>
      </c>
      <c r="D63" s="4">
        <v>420</v>
      </c>
      <c r="E63" s="4" t="str">
        <f>VLOOKUP(A63,HOP!A:L,12,0)</f>
        <v>420.00</v>
      </c>
      <c r="F63" s="4" t="str">
        <f>VLOOKUP(A63,HOP!A:C,3,0)</f>
        <v>2607075</v>
      </c>
      <c r="G63" s="4">
        <f t="shared" si="2"/>
        <v>0</v>
      </c>
      <c r="H63" s="4" t="str">
        <f t="shared" si="3"/>
        <v>，2607075</v>
      </c>
      <c r="I63" s="4" t="str">
        <f>VLOOKUP(A63,HOP!A:U,21,0)</f>
        <v>直连</v>
      </c>
    </row>
    <row r="64" s="4" customFormat="1" hidden="1" spans="1:9">
      <c r="A64" s="5">
        <v>18242786837</v>
      </c>
      <c r="B64" s="6">
        <v>44742</v>
      </c>
      <c r="C64" s="6">
        <v>44743</v>
      </c>
      <c r="D64" s="4">
        <v>300</v>
      </c>
      <c r="E64" s="4" t="str">
        <f>VLOOKUP(A64,HOP!A:L,12,0)</f>
        <v>300.00</v>
      </c>
      <c r="F64" s="4" t="str">
        <f>VLOOKUP(A64,HOP!A:C,3,0)</f>
        <v>2607216</v>
      </c>
      <c r="G64" s="4">
        <f t="shared" si="2"/>
        <v>0</v>
      </c>
      <c r="H64" s="4" t="str">
        <f t="shared" si="3"/>
        <v>，2607216</v>
      </c>
      <c r="I64" s="4" t="str">
        <f>VLOOKUP(A64,HOP!A:U,21,0)</f>
        <v>直连</v>
      </c>
    </row>
    <row r="65" s="4" customFormat="1" hidden="1" spans="1:9">
      <c r="A65" s="5">
        <v>18243152350</v>
      </c>
      <c r="B65" s="6">
        <v>44742</v>
      </c>
      <c r="C65" s="6">
        <v>44743</v>
      </c>
      <c r="D65" s="4">
        <v>1340</v>
      </c>
      <c r="E65" s="4" t="str">
        <f>VLOOKUP(A65,HOP!A:L,12,0)</f>
        <v>1340.00</v>
      </c>
      <c r="F65" s="4" t="str">
        <f>VLOOKUP(A65,HOP!A:C,3,0)</f>
        <v>2607267</v>
      </c>
      <c r="G65" s="4">
        <f t="shared" si="2"/>
        <v>0</v>
      </c>
      <c r="H65" s="4" t="str">
        <f t="shared" si="3"/>
        <v>，2607267</v>
      </c>
      <c r="I65" s="4" t="str">
        <f>VLOOKUP(A65,HOP!A:U,21,0)</f>
        <v>直连</v>
      </c>
    </row>
    <row r="66" s="4" customFormat="1" hidden="1" spans="1:9">
      <c r="A66" s="5">
        <v>18243691613</v>
      </c>
      <c r="B66" s="6">
        <v>44742</v>
      </c>
      <c r="C66" s="6">
        <v>44743</v>
      </c>
      <c r="D66" s="4">
        <v>894</v>
      </c>
      <c r="E66" s="4" t="str">
        <f>VLOOKUP(A66,HOP!A:L,12,0)</f>
        <v>894.00</v>
      </c>
      <c r="F66" s="4" t="str">
        <f>VLOOKUP(A66,HOP!A:C,3,0)</f>
        <v>2607336</v>
      </c>
      <c r="G66" s="4">
        <f t="shared" si="2"/>
        <v>0</v>
      </c>
      <c r="H66" s="4" t="str">
        <f t="shared" si="3"/>
        <v>，2607336</v>
      </c>
      <c r="I66" s="4" t="str">
        <f>VLOOKUP(A66,HOP!A:U,21,0)</f>
        <v>直连</v>
      </c>
    </row>
    <row r="67" s="4" customFormat="1" hidden="1" spans="1:9">
      <c r="A67" s="5">
        <v>18246197118</v>
      </c>
      <c r="B67" s="6">
        <v>44742</v>
      </c>
      <c r="C67" s="6">
        <v>44743</v>
      </c>
      <c r="D67" s="4">
        <v>701</v>
      </c>
      <c r="E67" s="4" t="str">
        <f>VLOOKUP(A67,HOP!A:L,12,0)</f>
        <v>701.00</v>
      </c>
      <c r="F67" s="4" t="str">
        <f>VLOOKUP(A67,HOP!A:C,3,0)</f>
        <v>2607396</v>
      </c>
      <c r="G67" s="4">
        <f>D67-E67</f>
        <v>0</v>
      </c>
      <c r="H67" s="4" t="str">
        <f>$H$1&amp;F67</f>
        <v>，2607396</v>
      </c>
      <c r="I67" s="4" t="str">
        <f>VLOOKUP(A67,HOP!A:U,21,0)</f>
        <v>直连</v>
      </c>
    </row>
    <row r="68" s="4" customFormat="1" hidden="1" spans="1:9">
      <c r="A68" s="5">
        <v>18248247434</v>
      </c>
      <c r="B68" s="6">
        <v>44742</v>
      </c>
      <c r="C68" s="6">
        <v>44743</v>
      </c>
      <c r="D68" s="4">
        <v>651</v>
      </c>
      <c r="E68" s="4" t="str">
        <f>VLOOKUP(A68,HOP!A:L,12,0)</f>
        <v>651.00</v>
      </c>
      <c r="F68" s="4" t="str">
        <f>VLOOKUP(A68,HOP!A:C,3,0)</f>
        <v>2607663</v>
      </c>
      <c r="G68" s="4">
        <f>D68-E68</f>
        <v>0</v>
      </c>
      <c r="H68" s="4" t="str">
        <f>$H$1&amp;F68</f>
        <v>，2607663</v>
      </c>
      <c r="I68" s="4" t="str">
        <f>VLOOKUP(A68,HOP!A:U,21,0)</f>
        <v>直连</v>
      </c>
    </row>
    <row r="69" s="4" customFormat="1" hidden="1" spans="1:9">
      <c r="A69" s="5">
        <v>18249119716</v>
      </c>
      <c r="B69" s="6">
        <v>44742</v>
      </c>
      <c r="C69" s="6">
        <v>44743</v>
      </c>
      <c r="D69" s="4">
        <v>1065</v>
      </c>
      <c r="E69" s="4" t="str">
        <f>VLOOKUP(A69,HOP!A:L,12,0)</f>
        <v>1065.00</v>
      </c>
      <c r="F69" s="4" t="str">
        <f>VLOOKUP(A69,HOP!A:C,3,0)</f>
        <v>2607830</v>
      </c>
      <c r="G69" s="4">
        <f>D69-E69</f>
        <v>0</v>
      </c>
      <c r="H69" s="4" t="str">
        <f>$H$1&amp;F69</f>
        <v>，2607830</v>
      </c>
      <c r="I69" s="4" t="str">
        <f>VLOOKUP(A69,HOP!A:U,21,0)</f>
        <v>直连</v>
      </c>
    </row>
    <row r="71" spans="4:4">
      <c r="D71" s="4">
        <f>SUM(D2:D70)</f>
        <v>120213</v>
      </c>
    </row>
    <row r="72" spans="4:4">
      <c r="D72" s="4" t="s">
        <v>332</v>
      </c>
    </row>
    <row r="76" spans="1:3">
      <c r="A76" s="4" t="s">
        <v>333</v>
      </c>
      <c r="C76" s="4">
        <v>119763</v>
      </c>
    </row>
    <row r="77" spans="1:3">
      <c r="A77" s="4" t="s">
        <v>334</v>
      </c>
      <c r="C77" s="4">
        <v>450</v>
      </c>
    </row>
    <row r="78" spans="1:3">
      <c r="A78" s="4" t="s">
        <v>335</v>
      </c>
      <c r="C78" s="4">
        <f>SUBTOTAL(9,C76:C77)</f>
        <v>120213</v>
      </c>
    </row>
  </sheetData>
  <autoFilter ref="A1:X69">
    <filterColumn colId="3">
      <filters>
        <filter val="250"/>
        <filter val="9550"/>
        <filter val="651"/>
        <filter val="192"/>
        <filter val="1952"/>
        <filter val="3752"/>
        <filter val="5852"/>
        <filter val="5892"/>
        <filter val="193"/>
        <filter val="593"/>
        <filter val="894"/>
        <filter val="1594"/>
        <filter val="1456"/>
        <filter val="2196"/>
        <filter val="1017"/>
        <filter val="2398"/>
        <filter val="2518"/>
        <filter val="-1198"/>
        <filter val="599"/>
        <filter val="420"/>
        <filter val="1120"/>
        <filter val="261"/>
        <filter val="1062"/>
        <filter val="825"/>
        <filter val="1065"/>
        <filter val="4325"/>
        <filter val="3066"/>
        <filter val="368"/>
        <filter val="828"/>
        <filter val="2728"/>
        <filter val="969"/>
        <filter val="1329"/>
        <filter val="172"/>
        <filter val="732"/>
        <filter val="334"/>
        <filter val="175"/>
        <filter val="478"/>
        <filter val="538"/>
        <filter val="1638"/>
        <filter val="300"/>
        <filter val="740"/>
        <filter val="1340"/>
        <filter val="6000"/>
        <filter val="24600"/>
        <filter val="541"/>
        <filter val="701"/>
        <filter val="801"/>
        <filter val="202"/>
        <filter val="442"/>
        <filter val="702"/>
        <filter val="1182"/>
        <filter val="2103"/>
        <filter val="544"/>
        <filter val="2384"/>
        <filter val="5184"/>
        <filter val="945"/>
        <filter val="1506"/>
        <filter val="1986"/>
        <filter val="447"/>
        <filter val="588"/>
        <filter val="608"/>
        <filter val="409"/>
        <filter val="2349"/>
      </filters>
    </filterColumn>
    <filterColumn colId="6">
      <filters>
        <filter val="4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336</v>
      </c>
      <c r="B1" s="2" t="s">
        <v>337</v>
      </c>
      <c r="C1" s="2" t="s">
        <v>338</v>
      </c>
      <c r="D1" s="2" t="s">
        <v>339</v>
      </c>
      <c r="E1" s="2" t="s">
        <v>13</v>
      </c>
      <c r="F1" s="2" t="s">
        <v>5</v>
      </c>
      <c r="G1" s="2" t="s">
        <v>6</v>
      </c>
      <c r="H1" s="2" t="s">
        <v>340</v>
      </c>
      <c r="I1" s="2" t="s">
        <v>341</v>
      </c>
      <c r="J1" s="2" t="s">
        <v>342</v>
      </c>
      <c r="K1" s="2" t="s">
        <v>343</v>
      </c>
      <c r="L1" s="2" t="s">
        <v>344</v>
      </c>
      <c r="M1" s="2" t="s">
        <v>345</v>
      </c>
      <c r="N1" s="2" t="s">
        <v>346</v>
      </c>
      <c r="O1" s="2" t="s">
        <v>347</v>
      </c>
      <c r="P1" s="2" t="s">
        <v>348</v>
      </c>
      <c r="Q1" s="2" t="s">
        <v>349</v>
      </c>
      <c r="R1" s="2" t="s">
        <v>350</v>
      </c>
      <c r="S1" s="2" t="s">
        <v>351</v>
      </c>
      <c r="T1" s="2" t="s">
        <v>352</v>
      </c>
      <c r="U1" s="2" t="s">
        <v>353</v>
      </c>
    </row>
    <row r="2" s="1" customFormat="1" spans="1:21">
      <c r="A2" s="3">
        <v>17690617032</v>
      </c>
      <c r="B2" s="1" t="s">
        <v>354</v>
      </c>
      <c r="C2" s="1" t="s">
        <v>355</v>
      </c>
      <c r="D2" s="1" t="s">
        <v>356</v>
      </c>
      <c r="E2" s="1" t="s">
        <v>357</v>
      </c>
      <c r="F2" s="1" t="s">
        <v>358</v>
      </c>
      <c r="G2" s="1" t="s">
        <v>359</v>
      </c>
      <c r="H2" s="1" t="s">
        <v>360</v>
      </c>
      <c r="I2" s="1" t="s">
        <v>361</v>
      </c>
      <c r="J2" s="1" t="s">
        <v>30</v>
      </c>
      <c r="K2" s="1" t="s">
        <v>362</v>
      </c>
      <c r="L2" s="1" t="s">
        <v>362</v>
      </c>
      <c r="M2" s="1" t="s">
        <v>363</v>
      </c>
      <c r="N2" s="1" t="s">
        <v>363</v>
      </c>
      <c r="O2" s="1" t="s">
        <v>364</v>
      </c>
      <c r="P2" s="1" t="s">
        <v>365</v>
      </c>
      <c r="Q2" s="1" t="s">
        <v>366</v>
      </c>
      <c r="R2" s="1" t="s">
        <v>367</v>
      </c>
      <c r="S2" s="1" t="s">
        <v>368</v>
      </c>
      <c r="T2" s="1" t="s">
        <v>369</v>
      </c>
      <c r="U2" s="1" t="s">
        <v>370</v>
      </c>
    </row>
    <row r="3" s="1" customFormat="1" spans="1:21">
      <c r="A3" s="3">
        <v>17782341129</v>
      </c>
      <c r="B3" s="1" t="s">
        <v>371</v>
      </c>
      <c r="C3" s="1" t="s">
        <v>372</v>
      </c>
      <c r="D3" s="1" t="s">
        <v>373</v>
      </c>
      <c r="E3" s="1" t="s">
        <v>374</v>
      </c>
      <c r="F3" s="1" t="s">
        <v>358</v>
      </c>
      <c r="G3" s="1" t="s">
        <v>359</v>
      </c>
      <c r="H3" s="1" t="s">
        <v>360</v>
      </c>
      <c r="I3" s="1" t="s">
        <v>375</v>
      </c>
      <c r="J3" s="1" t="s">
        <v>30</v>
      </c>
      <c r="K3" s="1" t="s">
        <v>376</v>
      </c>
      <c r="L3" s="1" t="s">
        <v>376</v>
      </c>
      <c r="M3" s="1" t="s">
        <v>363</v>
      </c>
      <c r="N3" s="1" t="s">
        <v>363</v>
      </c>
      <c r="O3" s="1" t="s">
        <v>364</v>
      </c>
      <c r="P3" s="1" t="s">
        <v>365</v>
      </c>
      <c r="Q3" s="1" t="s">
        <v>366</v>
      </c>
      <c r="R3" s="1" t="s">
        <v>377</v>
      </c>
      <c r="S3" s="1" t="s">
        <v>368</v>
      </c>
      <c r="T3" s="1" t="s">
        <v>369</v>
      </c>
      <c r="U3" s="1" t="s">
        <v>370</v>
      </c>
    </row>
    <row r="4" s="1" customFormat="1" spans="1:21">
      <c r="A4" s="3">
        <v>17798134989</v>
      </c>
      <c r="B4" s="1" t="s">
        <v>378</v>
      </c>
      <c r="C4" s="1" t="s">
        <v>379</v>
      </c>
      <c r="D4" s="1" t="s">
        <v>380</v>
      </c>
      <c r="E4" s="1" t="s">
        <v>381</v>
      </c>
      <c r="F4" s="1" t="s">
        <v>382</v>
      </c>
      <c r="G4" s="1" t="s">
        <v>358</v>
      </c>
      <c r="H4" s="1" t="s">
        <v>360</v>
      </c>
      <c r="I4" s="1" t="s">
        <v>383</v>
      </c>
      <c r="J4" s="1" t="s">
        <v>30</v>
      </c>
      <c r="K4" s="1" t="s">
        <v>384</v>
      </c>
      <c r="L4" s="1" t="s">
        <v>384</v>
      </c>
      <c r="M4" s="1" t="s">
        <v>363</v>
      </c>
      <c r="N4" s="1" t="s">
        <v>363</v>
      </c>
      <c r="O4" s="1" t="s">
        <v>364</v>
      </c>
      <c r="P4" s="1" t="s">
        <v>365</v>
      </c>
      <c r="Q4" s="1" t="s">
        <v>366</v>
      </c>
      <c r="R4" s="1" t="s">
        <v>385</v>
      </c>
      <c r="S4" s="1" t="s">
        <v>368</v>
      </c>
      <c r="T4" s="1" t="s">
        <v>369</v>
      </c>
      <c r="U4" s="1" t="s">
        <v>370</v>
      </c>
    </row>
    <row r="5" s="1" customFormat="1" spans="1:21">
      <c r="A5" s="3">
        <v>17835696012</v>
      </c>
      <c r="B5" s="1" t="s">
        <v>386</v>
      </c>
      <c r="C5" s="1" t="s">
        <v>387</v>
      </c>
      <c r="D5" s="1" t="s">
        <v>388</v>
      </c>
      <c r="E5" s="1" t="s">
        <v>389</v>
      </c>
      <c r="F5" s="1" t="s">
        <v>390</v>
      </c>
      <c r="G5" s="1" t="s">
        <v>359</v>
      </c>
      <c r="H5" s="1" t="s">
        <v>360</v>
      </c>
      <c r="I5" s="1" t="s">
        <v>391</v>
      </c>
      <c r="J5" s="1" t="s">
        <v>30</v>
      </c>
      <c r="K5" s="1" t="s">
        <v>392</v>
      </c>
      <c r="L5" s="1" t="s">
        <v>392</v>
      </c>
      <c r="M5" s="1" t="s">
        <v>363</v>
      </c>
      <c r="N5" s="1" t="s">
        <v>363</v>
      </c>
      <c r="O5" s="1" t="s">
        <v>364</v>
      </c>
      <c r="P5" s="1" t="s">
        <v>365</v>
      </c>
      <c r="Q5" s="1" t="s">
        <v>366</v>
      </c>
      <c r="R5" s="1" t="s">
        <v>393</v>
      </c>
      <c r="S5" s="1" t="s">
        <v>368</v>
      </c>
      <c r="T5" s="1" t="s">
        <v>369</v>
      </c>
      <c r="U5" s="1" t="s">
        <v>370</v>
      </c>
    </row>
    <row r="6" s="1" customFormat="1" spans="1:21">
      <c r="A6" s="3">
        <v>17856576641</v>
      </c>
      <c r="B6" s="1" t="s">
        <v>394</v>
      </c>
      <c r="C6" s="1" t="s">
        <v>395</v>
      </c>
      <c r="D6" s="1" t="s">
        <v>396</v>
      </c>
      <c r="E6" s="1" t="s">
        <v>397</v>
      </c>
      <c r="F6" s="1" t="s">
        <v>359</v>
      </c>
      <c r="G6" s="1" t="s">
        <v>398</v>
      </c>
      <c r="H6" s="1" t="s">
        <v>360</v>
      </c>
      <c r="I6" s="1" t="s">
        <v>399</v>
      </c>
      <c r="J6" s="1" t="s">
        <v>30</v>
      </c>
      <c r="K6" s="1" t="s">
        <v>400</v>
      </c>
      <c r="L6" s="1" t="s">
        <v>400</v>
      </c>
      <c r="M6" s="1" t="s">
        <v>363</v>
      </c>
      <c r="N6" s="1" t="s">
        <v>363</v>
      </c>
      <c r="O6" s="1" t="s">
        <v>364</v>
      </c>
      <c r="P6" s="1" t="s">
        <v>365</v>
      </c>
      <c r="Q6" s="1" t="s">
        <v>366</v>
      </c>
      <c r="R6" s="1" t="s">
        <v>401</v>
      </c>
      <c r="S6" s="1" t="s">
        <v>368</v>
      </c>
      <c r="T6" s="1" t="s">
        <v>369</v>
      </c>
      <c r="U6" s="1" t="s">
        <v>370</v>
      </c>
    </row>
    <row r="7" s="1" customFormat="1" spans="1:21">
      <c r="A7" s="3">
        <v>17862517229</v>
      </c>
      <c r="B7" s="1" t="s">
        <v>402</v>
      </c>
      <c r="C7" s="1" t="s">
        <v>403</v>
      </c>
      <c r="D7" s="1" t="s">
        <v>404</v>
      </c>
      <c r="E7" s="1" t="s">
        <v>405</v>
      </c>
      <c r="F7" s="1" t="s">
        <v>390</v>
      </c>
      <c r="G7" s="1" t="s">
        <v>358</v>
      </c>
      <c r="H7" s="1" t="s">
        <v>360</v>
      </c>
      <c r="I7" s="1" t="s">
        <v>406</v>
      </c>
      <c r="J7" s="1" t="s">
        <v>30</v>
      </c>
      <c r="K7" s="1" t="s">
        <v>407</v>
      </c>
      <c r="L7" s="1" t="s">
        <v>407</v>
      </c>
      <c r="M7" s="1" t="s">
        <v>363</v>
      </c>
      <c r="N7" s="1" t="s">
        <v>363</v>
      </c>
      <c r="O7" s="1" t="s">
        <v>364</v>
      </c>
      <c r="P7" s="1" t="s">
        <v>365</v>
      </c>
      <c r="Q7" s="1" t="s">
        <v>366</v>
      </c>
      <c r="R7" s="1" t="s">
        <v>408</v>
      </c>
      <c r="S7" s="1" t="s">
        <v>368</v>
      </c>
      <c r="T7" s="1" t="s">
        <v>369</v>
      </c>
      <c r="U7" s="1" t="s">
        <v>370</v>
      </c>
    </row>
    <row r="8" s="1" customFormat="1" spans="1:21">
      <c r="A8" s="3">
        <v>17884309835</v>
      </c>
      <c r="B8" s="1" t="s">
        <v>409</v>
      </c>
      <c r="C8" s="1" t="s">
        <v>410</v>
      </c>
      <c r="D8" s="1" t="s">
        <v>380</v>
      </c>
      <c r="E8" s="1" t="s">
        <v>411</v>
      </c>
      <c r="F8" s="1" t="s">
        <v>359</v>
      </c>
      <c r="G8" s="1" t="s">
        <v>398</v>
      </c>
      <c r="H8" s="1" t="s">
        <v>360</v>
      </c>
      <c r="I8" s="1" t="s">
        <v>412</v>
      </c>
      <c r="J8" s="1" t="s">
        <v>30</v>
      </c>
      <c r="K8" s="1" t="s">
        <v>413</v>
      </c>
      <c r="L8" s="1" t="s">
        <v>413</v>
      </c>
      <c r="M8" s="1" t="s">
        <v>363</v>
      </c>
      <c r="N8" s="1" t="s">
        <v>363</v>
      </c>
      <c r="O8" s="1" t="s">
        <v>364</v>
      </c>
      <c r="P8" s="1" t="s">
        <v>365</v>
      </c>
      <c r="Q8" s="1" t="s">
        <v>366</v>
      </c>
      <c r="R8" s="1" t="s">
        <v>414</v>
      </c>
      <c r="S8" s="1" t="s">
        <v>368</v>
      </c>
      <c r="T8" s="1" t="s">
        <v>369</v>
      </c>
      <c r="U8" s="1" t="s">
        <v>370</v>
      </c>
    </row>
    <row r="9" s="1" customFormat="1" spans="1:21">
      <c r="A9" s="3">
        <v>17896151269</v>
      </c>
      <c r="B9" s="1" t="s">
        <v>415</v>
      </c>
      <c r="C9" s="1" t="s">
        <v>416</v>
      </c>
      <c r="D9" s="1" t="s">
        <v>417</v>
      </c>
      <c r="E9" s="1" t="s">
        <v>418</v>
      </c>
      <c r="F9" s="1" t="s">
        <v>419</v>
      </c>
      <c r="G9" s="1" t="s">
        <v>398</v>
      </c>
      <c r="H9" s="1" t="s">
        <v>360</v>
      </c>
      <c r="I9" s="1" t="s">
        <v>420</v>
      </c>
      <c r="J9" s="1" t="s">
        <v>30</v>
      </c>
      <c r="K9" s="1" t="s">
        <v>421</v>
      </c>
      <c r="L9" s="1" t="s">
        <v>421</v>
      </c>
      <c r="M9" s="1" t="s">
        <v>363</v>
      </c>
      <c r="N9" s="1" t="s">
        <v>363</v>
      </c>
      <c r="O9" s="1" t="s">
        <v>364</v>
      </c>
      <c r="P9" s="1" t="s">
        <v>365</v>
      </c>
      <c r="Q9" s="1" t="s">
        <v>366</v>
      </c>
      <c r="R9" s="1" t="s">
        <v>422</v>
      </c>
      <c r="S9" s="1" t="s">
        <v>368</v>
      </c>
      <c r="T9" s="1" t="s">
        <v>369</v>
      </c>
      <c r="U9" s="1" t="s">
        <v>370</v>
      </c>
    </row>
    <row r="10" s="1" customFormat="1" spans="1:21">
      <c r="A10" s="3">
        <v>17955524019</v>
      </c>
      <c r="B10" s="1" t="s">
        <v>423</v>
      </c>
      <c r="C10" s="1" t="s">
        <v>424</v>
      </c>
      <c r="D10" s="1" t="s">
        <v>425</v>
      </c>
      <c r="E10" s="1" t="s">
        <v>426</v>
      </c>
      <c r="F10" s="1" t="s">
        <v>382</v>
      </c>
      <c r="G10" s="1" t="s">
        <v>358</v>
      </c>
      <c r="H10" s="1" t="s">
        <v>360</v>
      </c>
      <c r="I10" s="1" t="s">
        <v>427</v>
      </c>
      <c r="J10" s="1" t="s">
        <v>30</v>
      </c>
      <c r="K10" s="1" t="s">
        <v>428</v>
      </c>
      <c r="L10" s="1" t="s">
        <v>428</v>
      </c>
      <c r="M10" s="1" t="s">
        <v>363</v>
      </c>
      <c r="N10" s="1" t="s">
        <v>363</v>
      </c>
      <c r="O10" s="1" t="s">
        <v>364</v>
      </c>
      <c r="P10" s="1" t="s">
        <v>365</v>
      </c>
      <c r="Q10" s="1" t="s">
        <v>366</v>
      </c>
      <c r="R10" s="1" t="s">
        <v>429</v>
      </c>
      <c r="S10" s="1" t="s">
        <v>368</v>
      </c>
      <c r="T10" s="1" t="s">
        <v>369</v>
      </c>
      <c r="U10" s="1" t="s">
        <v>370</v>
      </c>
    </row>
    <row r="11" s="1" customFormat="1" spans="1:21">
      <c r="A11" s="3">
        <v>17956680863</v>
      </c>
      <c r="B11" s="1" t="s">
        <v>423</v>
      </c>
      <c r="C11" s="1" t="s">
        <v>430</v>
      </c>
      <c r="D11" s="1" t="s">
        <v>431</v>
      </c>
      <c r="E11" s="1" t="s">
        <v>432</v>
      </c>
      <c r="F11" s="1" t="s">
        <v>433</v>
      </c>
      <c r="G11" s="1" t="s">
        <v>398</v>
      </c>
      <c r="H11" s="1" t="s">
        <v>360</v>
      </c>
      <c r="I11" s="1" t="s">
        <v>434</v>
      </c>
      <c r="J11" s="1" t="s">
        <v>30</v>
      </c>
      <c r="K11" s="1" t="s">
        <v>435</v>
      </c>
      <c r="L11" s="1" t="s">
        <v>435</v>
      </c>
      <c r="M11" s="1" t="s">
        <v>363</v>
      </c>
      <c r="N11" s="1" t="s">
        <v>363</v>
      </c>
      <c r="O11" s="1" t="s">
        <v>364</v>
      </c>
      <c r="P11" s="1" t="s">
        <v>365</v>
      </c>
      <c r="Q11" s="1" t="s">
        <v>366</v>
      </c>
      <c r="R11" s="1" t="s">
        <v>436</v>
      </c>
      <c r="S11" s="1" t="s">
        <v>368</v>
      </c>
      <c r="T11" s="1" t="s">
        <v>369</v>
      </c>
      <c r="U11" s="1" t="s">
        <v>370</v>
      </c>
    </row>
    <row r="12" s="1" customFormat="1" spans="1:21">
      <c r="A12" s="3">
        <v>18003405946</v>
      </c>
      <c r="B12" s="1" t="s">
        <v>437</v>
      </c>
      <c r="C12" s="1" t="s">
        <v>438</v>
      </c>
      <c r="D12" s="1" t="s">
        <v>439</v>
      </c>
      <c r="E12" s="1" t="s">
        <v>440</v>
      </c>
      <c r="F12" s="1" t="s">
        <v>358</v>
      </c>
      <c r="G12" s="1" t="s">
        <v>359</v>
      </c>
      <c r="H12" s="1" t="s">
        <v>360</v>
      </c>
      <c r="I12" s="1" t="s">
        <v>441</v>
      </c>
      <c r="J12" s="1" t="s">
        <v>30</v>
      </c>
      <c r="K12" s="1" t="s">
        <v>442</v>
      </c>
      <c r="L12" s="1" t="s">
        <v>442</v>
      </c>
      <c r="M12" s="1" t="s">
        <v>363</v>
      </c>
      <c r="N12" s="1" t="s">
        <v>363</v>
      </c>
      <c r="O12" s="1" t="s">
        <v>364</v>
      </c>
      <c r="P12" s="1" t="s">
        <v>365</v>
      </c>
      <c r="Q12" s="1" t="s">
        <v>366</v>
      </c>
      <c r="R12" s="1" t="s">
        <v>443</v>
      </c>
      <c r="S12" s="1" t="s">
        <v>368</v>
      </c>
      <c r="T12" s="1" t="s">
        <v>369</v>
      </c>
      <c r="U12" s="1" t="s">
        <v>370</v>
      </c>
    </row>
    <row r="13" s="1" customFormat="1" spans="1:21">
      <c r="A13" s="3">
        <v>18026616898</v>
      </c>
      <c r="B13" s="1" t="s">
        <v>444</v>
      </c>
      <c r="C13" s="1" t="s">
        <v>445</v>
      </c>
      <c r="D13" s="1" t="s">
        <v>446</v>
      </c>
      <c r="E13" s="1" t="s">
        <v>447</v>
      </c>
      <c r="F13" s="1" t="s">
        <v>358</v>
      </c>
      <c r="G13" s="1" t="s">
        <v>359</v>
      </c>
      <c r="H13" s="1" t="s">
        <v>360</v>
      </c>
      <c r="I13" s="1" t="s">
        <v>448</v>
      </c>
      <c r="J13" s="1" t="s">
        <v>30</v>
      </c>
      <c r="K13" s="1" t="s">
        <v>449</v>
      </c>
      <c r="L13" s="1" t="s">
        <v>449</v>
      </c>
      <c r="M13" s="1" t="s">
        <v>363</v>
      </c>
      <c r="N13" s="1" t="s">
        <v>363</v>
      </c>
      <c r="O13" s="1" t="s">
        <v>364</v>
      </c>
      <c r="P13" s="1" t="s">
        <v>365</v>
      </c>
      <c r="Q13" s="1" t="s">
        <v>366</v>
      </c>
      <c r="R13" s="1" t="s">
        <v>450</v>
      </c>
      <c r="S13" s="1" t="s">
        <v>368</v>
      </c>
      <c r="T13" s="1" t="s">
        <v>369</v>
      </c>
      <c r="U13" s="1" t="s">
        <v>370</v>
      </c>
    </row>
    <row r="14" s="1" customFormat="1" spans="1:21">
      <c r="A14" s="3">
        <v>18076666080</v>
      </c>
      <c r="B14" s="1" t="s">
        <v>451</v>
      </c>
      <c r="C14" s="1" t="s">
        <v>452</v>
      </c>
      <c r="D14" s="1" t="s">
        <v>453</v>
      </c>
      <c r="E14" s="1" t="s">
        <v>454</v>
      </c>
      <c r="F14" s="1" t="s">
        <v>359</v>
      </c>
      <c r="G14" s="1" t="s">
        <v>398</v>
      </c>
      <c r="H14" s="1" t="s">
        <v>360</v>
      </c>
      <c r="I14" s="1" t="s">
        <v>455</v>
      </c>
      <c r="J14" s="1" t="s">
        <v>30</v>
      </c>
      <c r="K14" s="1" t="s">
        <v>456</v>
      </c>
      <c r="L14" s="1" t="s">
        <v>456</v>
      </c>
      <c r="M14" s="1" t="s">
        <v>363</v>
      </c>
      <c r="N14" s="1" t="s">
        <v>363</v>
      </c>
      <c r="O14" s="1" t="s">
        <v>364</v>
      </c>
      <c r="P14" s="1" t="s">
        <v>365</v>
      </c>
      <c r="Q14" s="1" t="s">
        <v>366</v>
      </c>
      <c r="R14" s="1" t="s">
        <v>457</v>
      </c>
      <c r="S14" s="1" t="s">
        <v>368</v>
      </c>
      <c r="T14" s="1" t="s">
        <v>369</v>
      </c>
      <c r="U14" s="1" t="s">
        <v>370</v>
      </c>
    </row>
    <row r="15" s="1" customFormat="1" spans="1:21">
      <c r="A15" s="3">
        <v>18076963183</v>
      </c>
      <c r="B15" s="1" t="s">
        <v>458</v>
      </c>
      <c r="C15" s="1" t="s">
        <v>459</v>
      </c>
      <c r="D15" s="1" t="s">
        <v>460</v>
      </c>
      <c r="E15" s="1" t="s">
        <v>461</v>
      </c>
      <c r="F15" s="1" t="s">
        <v>358</v>
      </c>
      <c r="G15" s="1" t="s">
        <v>359</v>
      </c>
      <c r="H15" s="1" t="s">
        <v>360</v>
      </c>
      <c r="I15" s="1" t="s">
        <v>462</v>
      </c>
      <c r="J15" s="1" t="s">
        <v>30</v>
      </c>
      <c r="K15" s="1" t="s">
        <v>463</v>
      </c>
      <c r="L15" s="1" t="s">
        <v>463</v>
      </c>
      <c r="M15" s="1" t="s">
        <v>363</v>
      </c>
      <c r="N15" s="1" t="s">
        <v>363</v>
      </c>
      <c r="O15" s="1" t="s">
        <v>364</v>
      </c>
      <c r="P15" s="1" t="s">
        <v>365</v>
      </c>
      <c r="Q15" s="1" t="s">
        <v>366</v>
      </c>
      <c r="R15" s="1" t="s">
        <v>464</v>
      </c>
      <c r="S15" s="1" t="s">
        <v>368</v>
      </c>
      <c r="T15" s="1" t="s">
        <v>369</v>
      </c>
      <c r="U15" s="1" t="s">
        <v>370</v>
      </c>
    </row>
    <row r="16" s="1" customFormat="1" spans="1:21">
      <c r="A16" s="3">
        <v>18092014725</v>
      </c>
      <c r="B16" s="1" t="s">
        <v>465</v>
      </c>
      <c r="C16" s="1" t="s">
        <v>466</v>
      </c>
      <c r="D16" s="1" t="s">
        <v>467</v>
      </c>
      <c r="E16" s="1" t="s">
        <v>468</v>
      </c>
      <c r="F16" s="1" t="s">
        <v>469</v>
      </c>
      <c r="G16" s="1" t="s">
        <v>359</v>
      </c>
      <c r="H16" s="1" t="s">
        <v>360</v>
      </c>
      <c r="I16" s="1" t="s">
        <v>470</v>
      </c>
      <c r="J16" s="1" t="s">
        <v>30</v>
      </c>
      <c r="K16" s="1" t="s">
        <v>471</v>
      </c>
      <c r="L16" s="1" t="s">
        <v>471</v>
      </c>
      <c r="M16" s="1" t="s">
        <v>363</v>
      </c>
      <c r="N16" s="1" t="s">
        <v>363</v>
      </c>
      <c r="O16" s="1" t="s">
        <v>364</v>
      </c>
      <c r="P16" s="1" t="s">
        <v>365</v>
      </c>
      <c r="Q16" s="1" t="s">
        <v>366</v>
      </c>
      <c r="R16" s="1" t="s">
        <v>472</v>
      </c>
      <c r="S16" s="1" t="s">
        <v>368</v>
      </c>
      <c r="T16" s="1" t="s">
        <v>369</v>
      </c>
      <c r="U16" s="1" t="s">
        <v>370</v>
      </c>
    </row>
    <row r="17" s="1" customFormat="1" spans="1:21">
      <c r="A17" s="3">
        <v>18108970283</v>
      </c>
      <c r="B17" s="1" t="s">
        <v>473</v>
      </c>
      <c r="C17" s="1" t="s">
        <v>474</v>
      </c>
      <c r="D17" s="1" t="s">
        <v>475</v>
      </c>
      <c r="E17" s="1" t="s">
        <v>476</v>
      </c>
      <c r="F17" s="1" t="s">
        <v>477</v>
      </c>
      <c r="G17" s="1" t="s">
        <v>359</v>
      </c>
      <c r="H17" s="1" t="s">
        <v>360</v>
      </c>
      <c r="I17" s="1" t="s">
        <v>478</v>
      </c>
      <c r="J17" s="1" t="s">
        <v>30</v>
      </c>
      <c r="K17" s="1" t="s">
        <v>479</v>
      </c>
      <c r="L17" s="1" t="s">
        <v>479</v>
      </c>
      <c r="M17" s="1" t="s">
        <v>363</v>
      </c>
      <c r="N17" s="1" t="s">
        <v>363</v>
      </c>
      <c r="O17" s="1" t="s">
        <v>364</v>
      </c>
      <c r="P17" s="1" t="s">
        <v>365</v>
      </c>
      <c r="Q17" s="1" t="s">
        <v>366</v>
      </c>
      <c r="R17" s="1" t="s">
        <v>480</v>
      </c>
      <c r="S17" s="1" t="s">
        <v>368</v>
      </c>
      <c r="T17" s="1" t="s">
        <v>369</v>
      </c>
      <c r="U17" s="1" t="s">
        <v>370</v>
      </c>
    </row>
    <row r="18" s="1" customFormat="1" spans="1:21">
      <c r="A18" s="3">
        <v>18109062672</v>
      </c>
      <c r="B18" s="1" t="s">
        <v>473</v>
      </c>
      <c r="C18" s="1" t="s">
        <v>481</v>
      </c>
      <c r="D18" s="1" t="s">
        <v>482</v>
      </c>
      <c r="E18" s="1" t="s">
        <v>483</v>
      </c>
      <c r="F18" s="1" t="s">
        <v>358</v>
      </c>
      <c r="G18" s="1" t="s">
        <v>359</v>
      </c>
      <c r="H18" s="1" t="s">
        <v>360</v>
      </c>
      <c r="I18" s="1" t="s">
        <v>484</v>
      </c>
      <c r="J18" s="1" t="s">
        <v>30</v>
      </c>
      <c r="K18" s="1" t="s">
        <v>485</v>
      </c>
      <c r="L18" s="1" t="s">
        <v>485</v>
      </c>
      <c r="M18" s="1" t="s">
        <v>363</v>
      </c>
      <c r="N18" s="1" t="s">
        <v>363</v>
      </c>
      <c r="O18" s="1" t="s">
        <v>364</v>
      </c>
      <c r="P18" s="1" t="s">
        <v>365</v>
      </c>
      <c r="Q18" s="1" t="s">
        <v>366</v>
      </c>
      <c r="R18" s="1" t="s">
        <v>486</v>
      </c>
      <c r="S18" s="1" t="s">
        <v>368</v>
      </c>
      <c r="T18" s="1" t="s">
        <v>369</v>
      </c>
      <c r="U18" s="1" t="s">
        <v>370</v>
      </c>
    </row>
    <row r="19" s="1" customFormat="1" spans="1:21">
      <c r="A19" s="3">
        <v>18113410601</v>
      </c>
      <c r="B19" s="1" t="s">
        <v>473</v>
      </c>
      <c r="C19" s="1" t="s">
        <v>487</v>
      </c>
      <c r="D19" s="1" t="s">
        <v>488</v>
      </c>
      <c r="E19" s="1" t="s">
        <v>489</v>
      </c>
      <c r="F19" s="1" t="s">
        <v>358</v>
      </c>
      <c r="G19" s="1" t="s">
        <v>359</v>
      </c>
      <c r="H19" s="1" t="s">
        <v>360</v>
      </c>
      <c r="I19" s="1" t="s">
        <v>490</v>
      </c>
      <c r="J19" s="1" t="s">
        <v>30</v>
      </c>
      <c r="K19" s="1" t="s">
        <v>491</v>
      </c>
      <c r="L19" s="1" t="s">
        <v>491</v>
      </c>
      <c r="M19" s="1" t="s">
        <v>363</v>
      </c>
      <c r="N19" s="1" t="s">
        <v>363</v>
      </c>
      <c r="O19" s="1" t="s">
        <v>364</v>
      </c>
      <c r="P19" s="1" t="s">
        <v>365</v>
      </c>
      <c r="Q19" s="1" t="s">
        <v>366</v>
      </c>
      <c r="R19" s="1" t="s">
        <v>492</v>
      </c>
      <c r="S19" s="1" t="s">
        <v>368</v>
      </c>
      <c r="T19" s="1" t="s">
        <v>369</v>
      </c>
      <c r="U19" s="1" t="s">
        <v>370</v>
      </c>
    </row>
    <row r="20" s="1" customFormat="1" spans="1:21">
      <c r="A20" s="3">
        <v>18145014687</v>
      </c>
      <c r="B20" s="1" t="s">
        <v>493</v>
      </c>
      <c r="C20" s="1" t="s">
        <v>494</v>
      </c>
      <c r="D20" s="1" t="s">
        <v>495</v>
      </c>
      <c r="E20" s="1" t="s">
        <v>496</v>
      </c>
      <c r="F20" s="1" t="s">
        <v>382</v>
      </c>
      <c r="G20" s="1" t="s">
        <v>358</v>
      </c>
      <c r="H20" s="1" t="s">
        <v>360</v>
      </c>
      <c r="I20" s="1" t="s">
        <v>497</v>
      </c>
      <c r="J20" s="1" t="s">
        <v>30</v>
      </c>
      <c r="K20" s="1" t="s">
        <v>498</v>
      </c>
      <c r="L20" s="1" t="s">
        <v>498</v>
      </c>
      <c r="M20" s="1" t="s">
        <v>363</v>
      </c>
      <c r="N20" s="1" t="s">
        <v>363</v>
      </c>
      <c r="O20" s="1" t="s">
        <v>364</v>
      </c>
      <c r="P20" s="1" t="s">
        <v>365</v>
      </c>
      <c r="Q20" s="1" t="s">
        <v>366</v>
      </c>
      <c r="R20" s="1" t="s">
        <v>499</v>
      </c>
      <c r="S20" s="1" t="s">
        <v>368</v>
      </c>
      <c r="T20" s="1" t="s">
        <v>369</v>
      </c>
      <c r="U20" s="1" t="s">
        <v>370</v>
      </c>
    </row>
    <row r="21" s="1" customFormat="1" spans="1:21">
      <c r="A21" s="3">
        <v>18146663240</v>
      </c>
      <c r="B21" s="1" t="s">
        <v>493</v>
      </c>
      <c r="C21" s="1" t="s">
        <v>500</v>
      </c>
      <c r="D21" s="1" t="s">
        <v>501</v>
      </c>
      <c r="E21" s="1" t="s">
        <v>502</v>
      </c>
      <c r="F21" s="1" t="s">
        <v>359</v>
      </c>
      <c r="G21" s="1" t="s">
        <v>398</v>
      </c>
      <c r="H21" s="1" t="s">
        <v>360</v>
      </c>
      <c r="I21" s="1" t="s">
        <v>503</v>
      </c>
      <c r="J21" s="1" t="s">
        <v>30</v>
      </c>
      <c r="K21" s="1" t="s">
        <v>504</v>
      </c>
      <c r="L21" s="1" t="s">
        <v>504</v>
      </c>
      <c r="M21" s="1" t="s">
        <v>363</v>
      </c>
      <c r="N21" s="1" t="s">
        <v>363</v>
      </c>
      <c r="O21" s="1" t="s">
        <v>364</v>
      </c>
      <c r="P21" s="1" t="s">
        <v>365</v>
      </c>
      <c r="Q21" s="1" t="s">
        <v>366</v>
      </c>
      <c r="R21" s="1" t="s">
        <v>505</v>
      </c>
      <c r="S21" s="1" t="s">
        <v>368</v>
      </c>
      <c r="T21" s="1" t="s">
        <v>369</v>
      </c>
      <c r="U21" s="1" t="s">
        <v>370</v>
      </c>
    </row>
    <row r="22" s="1" customFormat="1" spans="1:21">
      <c r="A22" s="3">
        <v>18149395488</v>
      </c>
      <c r="B22" s="1" t="s">
        <v>493</v>
      </c>
      <c r="C22" s="1" t="s">
        <v>506</v>
      </c>
      <c r="D22" s="1" t="s">
        <v>507</v>
      </c>
      <c r="E22" s="1" t="s">
        <v>508</v>
      </c>
      <c r="F22" s="1" t="s">
        <v>382</v>
      </c>
      <c r="G22" s="1" t="s">
        <v>358</v>
      </c>
      <c r="H22" s="1" t="s">
        <v>360</v>
      </c>
      <c r="I22" s="1" t="s">
        <v>509</v>
      </c>
      <c r="J22" s="1" t="s">
        <v>30</v>
      </c>
      <c r="K22" s="1" t="s">
        <v>510</v>
      </c>
      <c r="L22" s="1" t="s">
        <v>510</v>
      </c>
      <c r="M22" s="1" t="s">
        <v>363</v>
      </c>
      <c r="N22" s="1" t="s">
        <v>363</v>
      </c>
      <c r="O22" s="1" t="s">
        <v>364</v>
      </c>
      <c r="P22" s="1" t="s">
        <v>365</v>
      </c>
      <c r="Q22" s="1" t="s">
        <v>366</v>
      </c>
      <c r="R22" s="1" t="s">
        <v>511</v>
      </c>
      <c r="S22" s="1" t="s">
        <v>368</v>
      </c>
      <c r="T22" s="1" t="s">
        <v>369</v>
      </c>
      <c r="U22" s="1" t="s">
        <v>370</v>
      </c>
    </row>
    <row r="23" s="1" customFormat="1" spans="1:21">
      <c r="A23" s="3">
        <v>18167966584</v>
      </c>
      <c r="B23" s="1" t="s">
        <v>512</v>
      </c>
      <c r="C23" s="1" t="s">
        <v>513</v>
      </c>
      <c r="D23" s="1" t="s">
        <v>514</v>
      </c>
      <c r="E23" s="1" t="s">
        <v>515</v>
      </c>
      <c r="F23" s="1" t="s">
        <v>358</v>
      </c>
      <c r="G23" s="1" t="s">
        <v>359</v>
      </c>
      <c r="H23" s="1" t="s">
        <v>360</v>
      </c>
      <c r="I23" s="1" t="s">
        <v>516</v>
      </c>
      <c r="J23" s="1" t="s">
        <v>30</v>
      </c>
      <c r="K23" s="1" t="s">
        <v>517</v>
      </c>
      <c r="L23" s="1" t="s">
        <v>517</v>
      </c>
      <c r="M23" s="1" t="s">
        <v>363</v>
      </c>
      <c r="N23" s="1" t="s">
        <v>363</v>
      </c>
      <c r="O23" s="1" t="s">
        <v>364</v>
      </c>
      <c r="P23" s="1" t="s">
        <v>365</v>
      </c>
      <c r="Q23" s="1" t="s">
        <v>366</v>
      </c>
      <c r="R23" s="1" t="s">
        <v>518</v>
      </c>
      <c r="S23" s="1" t="s">
        <v>368</v>
      </c>
      <c r="T23" s="1" t="s">
        <v>369</v>
      </c>
      <c r="U23" s="1" t="s">
        <v>370</v>
      </c>
    </row>
    <row r="24" s="1" customFormat="1" spans="1:21">
      <c r="A24" s="3">
        <v>18173350899</v>
      </c>
      <c r="B24" s="1" t="s">
        <v>512</v>
      </c>
      <c r="C24" s="1" t="s">
        <v>519</v>
      </c>
      <c r="D24" s="1" t="s">
        <v>520</v>
      </c>
      <c r="E24" s="1" t="s">
        <v>521</v>
      </c>
      <c r="F24" s="1" t="s">
        <v>382</v>
      </c>
      <c r="G24" s="1" t="s">
        <v>358</v>
      </c>
      <c r="H24" s="1" t="s">
        <v>360</v>
      </c>
      <c r="I24" s="1" t="s">
        <v>522</v>
      </c>
      <c r="J24" s="1" t="s">
        <v>30</v>
      </c>
      <c r="K24" s="1" t="s">
        <v>523</v>
      </c>
      <c r="L24" s="1" t="s">
        <v>523</v>
      </c>
      <c r="M24" s="1" t="s">
        <v>363</v>
      </c>
      <c r="N24" s="1" t="s">
        <v>363</v>
      </c>
      <c r="O24" s="1" t="s">
        <v>364</v>
      </c>
      <c r="P24" s="1" t="s">
        <v>365</v>
      </c>
      <c r="Q24" s="1" t="s">
        <v>366</v>
      </c>
      <c r="R24" s="1" t="s">
        <v>524</v>
      </c>
      <c r="S24" s="1" t="s">
        <v>368</v>
      </c>
      <c r="T24" s="1" t="s">
        <v>369</v>
      </c>
      <c r="U24" s="1" t="s">
        <v>370</v>
      </c>
    </row>
    <row r="25" s="1" customFormat="1" spans="1:21">
      <c r="A25" s="3">
        <v>18182136696</v>
      </c>
      <c r="B25" s="1" t="s">
        <v>525</v>
      </c>
      <c r="C25" s="1" t="s">
        <v>526</v>
      </c>
      <c r="D25" s="1" t="s">
        <v>527</v>
      </c>
      <c r="E25" s="1" t="s">
        <v>528</v>
      </c>
      <c r="F25" s="1" t="s">
        <v>390</v>
      </c>
      <c r="G25" s="1" t="s">
        <v>398</v>
      </c>
      <c r="H25" s="1" t="s">
        <v>360</v>
      </c>
      <c r="I25" s="1" t="s">
        <v>529</v>
      </c>
      <c r="J25" s="1" t="s">
        <v>30</v>
      </c>
      <c r="K25" s="1" t="s">
        <v>530</v>
      </c>
      <c r="L25" s="1" t="s">
        <v>530</v>
      </c>
      <c r="M25" s="1" t="s">
        <v>363</v>
      </c>
      <c r="N25" s="1" t="s">
        <v>363</v>
      </c>
      <c r="O25" s="1" t="s">
        <v>364</v>
      </c>
      <c r="P25" s="1" t="s">
        <v>365</v>
      </c>
      <c r="Q25" s="1" t="s">
        <v>366</v>
      </c>
      <c r="R25" s="1" t="s">
        <v>531</v>
      </c>
      <c r="S25" s="1" t="s">
        <v>368</v>
      </c>
      <c r="T25" s="1" t="s">
        <v>369</v>
      </c>
      <c r="U25" s="1" t="s">
        <v>370</v>
      </c>
    </row>
    <row r="26" s="1" customFormat="1" spans="1:21">
      <c r="A26" s="3">
        <v>18183148436</v>
      </c>
      <c r="B26" s="1" t="s">
        <v>390</v>
      </c>
      <c r="C26" s="1" t="s">
        <v>532</v>
      </c>
      <c r="D26" s="1" t="s">
        <v>533</v>
      </c>
      <c r="E26" s="1" t="s">
        <v>534</v>
      </c>
      <c r="F26" s="1" t="s">
        <v>358</v>
      </c>
      <c r="G26" s="1" t="s">
        <v>359</v>
      </c>
      <c r="H26" s="1" t="s">
        <v>360</v>
      </c>
      <c r="I26" s="1" t="s">
        <v>535</v>
      </c>
      <c r="J26" s="1" t="s">
        <v>30</v>
      </c>
      <c r="K26" s="1" t="s">
        <v>536</v>
      </c>
      <c r="L26" s="1" t="s">
        <v>536</v>
      </c>
      <c r="M26" s="1" t="s">
        <v>363</v>
      </c>
      <c r="N26" s="1" t="s">
        <v>363</v>
      </c>
      <c r="O26" s="1" t="s">
        <v>364</v>
      </c>
      <c r="P26" s="1" t="s">
        <v>365</v>
      </c>
      <c r="Q26" s="1" t="s">
        <v>366</v>
      </c>
      <c r="R26" s="1" t="s">
        <v>537</v>
      </c>
      <c r="S26" s="1" t="s">
        <v>368</v>
      </c>
      <c r="T26" s="1" t="s">
        <v>369</v>
      </c>
      <c r="U26" s="1" t="s">
        <v>370</v>
      </c>
    </row>
    <row r="27" s="1" customFormat="1" spans="1:21">
      <c r="A27" s="3">
        <v>18191458430</v>
      </c>
      <c r="B27" s="1" t="s">
        <v>390</v>
      </c>
      <c r="C27" s="1" t="s">
        <v>538</v>
      </c>
      <c r="D27" s="1" t="s">
        <v>539</v>
      </c>
      <c r="E27" s="1" t="s">
        <v>540</v>
      </c>
      <c r="F27" s="1" t="s">
        <v>419</v>
      </c>
      <c r="G27" s="1" t="s">
        <v>359</v>
      </c>
      <c r="H27" s="1" t="s">
        <v>360</v>
      </c>
      <c r="I27" s="1" t="s">
        <v>541</v>
      </c>
      <c r="J27" s="1" t="s">
        <v>30</v>
      </c>
      <c r="K27" s="1" t="s">
        <v>542</v>
      </c>
      <c r="L27" s="1" t="s">
        <v>542</v>
      </c>
      <c r="M27" s="1" t="s">
        <v>363</v>
      </c>
      <c r="N27" s="1" t="s">
        <v>363</v>
      </c>
      <c r="O27" s="1" t="s">
        <v>364</v>
      </c>
      <c r="P27" s="1" t="s">
        <v>365</v>
      </c>
      <c r="Q27" s="1" t="s">
        <v>366</v>
      </c>
      <c r="R27" s="1" t="s">
        <v>543</v>
      </c>
      <c r="S27" s="1" t="s">
        <v>368</v>
      </c>
      <c r="T27" s="1" t="s">
        <v>369</v>
      </c>
      <c r="U27" s="1" t="s">
        <v>370</v>
      </c>
    </row>
    <row r="28" s="1" customFormat="1" spans="1:21">
      <c r="A28" s="3">
        <v>18197075949</v>
      </c>
      <c r="B28" s="1" t="s">
        <v>477</v>
      </c>
      <c r="C28" s="1" t="s">
        <v>544</v>
      </c>
      <c r="D28" s="1" t="s">
        <v>545</v>
      </c>
      <c r="E28" s="1" t="s">
        <v>546</v>
      </c>
      <c r="F28" s="1" t="s">
        <v>382</v>
      </c>
      <c r="G28" s="1" t="s">
        <v>358</v>
      </c>
      <c r="H28" s="1" t="s">
        <v>360</v>
      </c>
      <c r="I28" s="1" t="s">
        <v>547</v>
      </c>
      <c r="J28" s="1" t="s">
        <v>30</v>
      </c>
      <c r="K28" s="1" t="s">
        <v>548</v>
      </c>
      <c r="L28" s="1" t="s">
        <v>548</v>
      </c>
      <c r="M28" s="1" t="s">
        <v>363</v>
      </c>
      <c r="N28" s="1" t="s">
        <v>363</v>
      </c>
      <c r="O28" s="1" t="s">
        <v>364</v>
      </c>
      <c r="P28" s="1" t="s">
        <v>365</v>
      </c>
      <c r="Q28" s="1" t="s">
        <v>366</v>
      </c>
      <c r="R28" s="1" t="s">
        <v>549</v>
      </c>
      <c r="S28" s="1" t="s">
        <v>368</v>
      </c>
      <c r="T28" s="1" t="s">
        <v>369</v>
      </c>
      <c r="U28" s="1" t="s">
        <v>370</v>
      </c>
    </row>
    <row r="29" s="1" customFormat="1" spans="1:21">
      <c r="A29" s="3">
        <v>18198838741</v>
      </c>
      <c r="B29" s="1" t="s">
        <v>477</v>
      </c>
      <c r="C29" s="1" t="s">
        <v>550</v>
      </c>
      <c r="D29" s="1" t="s">
        <v>551</v>
      </c>
      <c r="E29" s="1" t="s">
        <v>552</v>
      </c>
      <c r="F29" s="1" t="s">
        <v>469</v>
      </c>
      <c r="G29" s="1" t="s">
        <v>358</v>
      </c>
      <c r="H29" s="1" t="s">
        <v>360</v>
      </c>
      <c r="I29" s="1" t="s">
        <v>553</v>
      </c>
      <c r="J29" s="1" t="s">
        <v>30</v>
      </c>
      <c r="K29" s="1" t="s">
        <v>554</v>
      </c>
      <c r="L29" s="1" t="s">
        <v>554</v>
      </c>
      <c r="M29" s="1" t="s">
        <v>363</v>
      </c>
      <c r="N29" s="1" t="s">
        <v>363</v>
      </c>
      <c r="O29" s="1" t="s">
        <v>364</v>
      </c>
      <c r="P29" s="1" t="s">
        <v>365</v>
      </c>
      <c r="Q29" s="1" t="s">
        <v>366</v>
      </c>
      <c r="R29" s="1" t="s">
        <v>555</v>
      </c>
      <c r="S29" s="1" t="s">
        <v>368</v>
      </c>
      <c r="T29" s="1" t="s">
        <v>369</v>
      </c>
      <c r="U29" s="1" t="s">
        <v>370</v>
      </c>
    </row>
    <row r="30" s="1" customFormat="1" spans="1:21">
      <c r="A30" s="3">
        <v>18202467984</v>
      </c>
      <c r="B30" s="1" t="s">
        <v>469</v>
      </c>
      <c r="C30" s="1" t="s">
        <v>556</v>
      </c>
      <c r="D30" s="1" t="s">
        <v>557</v>
      </c>
      <c r="E30" s="1" t="s">
        <v>558</v>
      </c>
      <c r="F30" s="1" t="s">
        <v>433</v>
      </c>
      <c r="G30" s="1" t="s">
        <v>359</v>
      </c>
      <c r="H30" s="1" t="s">
        <v>360</v>
      </c>
      <c r="I30" s="1" t="s">
        <v>559</v>
      </c>
      <c r="J30" s="1" t="s">
        <v>30</v>
      </c>
      <c r="K30" s="1" t="s">
        <v>560</v>
      </c>
      <c r="L30" s="1" t="s">
        <v>560</v>
      </c>
      <c r="M30" s="1" t="s">
        <v>363</v>
      </c>
      <c r="N30" s="1" t="s">
        <v>363</v>
      </c>
      <c r="O30" s="1" t="s">
        <v>364</v>
      </c>
      <c r="P30" s="1" t="s">
        <v>365</v>
      </c>
      <c r="Q30" s="1" t="s">
        <v>366</v>
      </c>
      <c r="R30" s="1" t="s">
        <v>561</v>
      </c>
      <c r="S30" s="1" t="s">
        <v>368</v>
      </c>
      <c r="T30" s="1" t="s">
        <v>369</v>
      </c>
      <c r="U30" s="1" t="s">
        <v>370</v>
      </c>
    </row>
    <row r="31" s="1" customFormat="1" spans="1:21">
      <c r="A31" s="3">
        <v>18204707600</v>
      </c>
      <c r="B31" s="1" t="s">
        <v>469</v>
      </c>
      <c r="C31" s="1" t="s">
        <v>562</v>
      </c>
      <c r="D31" s="1" t="s">
        <v>563</v>
      </c>
      <c r="E31" s="1" t="s">
        <v>564</v>
      </c>
      <c r="F31" s="1" t="s">
        <v>358</v>
      </c>
      <c r="G31" s="1" t="s">
        <v>398</v>
      </c>
      <c r="H31" s="1" t="s">
        <v>360</v>
      </c>
      <c r="I31" s="1" t="s">
        <v>565</v>
      </c>
      <c r="J31" s="1" t="s">
        <v>30</v>
      </c>
      <c r="K31" s="1" t="s">
        <v>566</v>
      </c>
      <c r="L31" s="1" t="s">
        <v>566</v>
      </c>
      <c r="M31" s="1" t="s">
        <v>363</v>
      </c>
      <c r="N31" s="1" t="s">
        <v>363</v>
      </c>
      <c r="O31" s="1" t="s">
        <v>364</v>
      </c>
      <c r="P31" s="1" t="s">
        <v>365</v>
      </c>
      <c r="Q31" s="1" t="s">
        <v>366</v>
      </c>
      <c r="R31" s="1" t="s">
        <v>567</v>
      </c>
      <c r="S31" s="1" t="s">
        <v>368</v>
      </c>
      <c r="T31" s="1" t="s">
        <v>369</v>
      </c>
      <c r="U31" s="1" t="s">
        <v>370</v>
      </c>
    </row>
    <row r="32" s="1" customFormat="1" spans="1:21">
      <c r="A32" s="3">
        <v>18209595111</v>
      </c>
      <c r="B32" s="1" t="s">
        <v>419</v>
      </c>
      <c r="C32" s="1" t="s">
        <v>568</v>
      </c>
      <c r="D32" s="1" t="s">
        <v>569</v>
      </c>
      <c r="E32" s="1" t="s">
        <v>570</v>
      </c>
      <c r="F32" s="1" t="s">
        <v>433</v>
      </c>
      <c r="G32" s="1" t="s">
        <v>359</v>
      </c>
      <c r="H32" s="1" t="s">
        <v>360</v>
      </c>
      <c r="I32" s="1" t="s">
        <v>571</v>
      </c>
      <c r="J32" s="1" t="s">
        <v>30</v>
      </c>
      <c r="K32" s="1" t="s">
        <v>572</v>
      </c>
      <c r="L32" s="1" t="s">
        <v>572</v>
      </c>
      <c r="M32" s="1" t="s">
        <v>363</v>
      </c>
      <c r="N32" s="1" t="s">
        <v>363</v>
      </c>
      <c r="O32" s="1" t="s">
        <v>364</v>
      </c>
      <c r="P32" s="1" t="s">
        <v>365</v>
      </c>
      <c r="Q32" s="1" t="s">
        <v>366</v>
      </c>
      <c r="R32" s="1" t="s">
        <v>573</v>
      </c>
      <c r="S32" s="1" t="s">
        <v>368</v>
      </c>
      <c r="T32" s="1" t="s">
        <v>369</v>
      </c>
      <c r="U32" s="1" t="s">
        <v>370</v>
      </c>
    </row>
    <row r="33" s="1" customFormat="1" spans="1:21">
      <c r="A33" s="3">
        <v>18210255294</v>
      </c>
      <c r="B33" s="1" t="s">
        <v>419</v>
      </c>
      <c r="C33" s="1" t="s">
        <v>574</v>
      </c>
      <c r="D33" s="1" t="s">
        <v>575</v>
      </c>
      <c r="E33" s="1" t="s">
        <v>576</v>
      </c>
      <c r="F33" s="1" t="s">
        <v>419</v>
      </c>
      <c r="G33" s="1" t="s">
        <v>358</v>
      </c>
      <c r="H33" s="1" t="s">
        <v>360</v>
      </c>
      <c r="I33" s="1" t="s">
        <v>577</v>
      </c>
      <c r="J33" s="1" t="s">
        <v>30</v>
      </c>
      <c r="K33" s="1" t="s">
        <v>578</v>
      </c>
      <c r="L33" s="1" t="s">
        <v>578</v>
      </c>
      <c r="M33" s="1" t="s">
        <v>363</v>
      </c>
      <c r="N33" s="1" t="s">
        <v>363</v>
      </c>
      <c r="O33" s="1" t="s">
        <v>364</v>
      </c>
      <c r="P33" s="1" t="s">
        <v>365</v>
      </c>
      <c r="Q33" s="1" t="s">
        <v>366</v>
      </c>
      <c r="R33" s="1" t="s">
        <v>579</v>
      </c>
      <c r="S33" s="1" t="s">
        <v>368</v>
      </c>
      <c r="T33" s="1" t="s">
        <v>369</v>
      </c>
      <c r="U33" s="1" t="s">
        <v>370</v>
      </c>
    </row>
    <row r="34" s="1" customFormat="1" spans="1:21">
      <c r="A34" s="3">
        <v>18211214849</v>
      </c>
      <c r="B34" s="1" t="s">
        <v>419</v>
      </c>
      <c r="C34" s="1" t="s">
        <v>580</v>
      </c>
      <c r="D34" s="1" t="s">
        <v>581</v>
      </c>
      <c r="E34" s="1" t="s">
        <v>582</v>
      </c>
      <c r="F34" s="1" t="s">
        <v>433</v>
      </c>
      <c r="G34" s="1" t="s">
        <v>398</v>
      </c>
      <c r="H34" s="1" t="s">
        <v>360</v>
      </c>
      <c r="I34" s="1" t="s">
        <v>583</v>
      </c>
      <c r="J34" s="1" t="s">
        <v>30</v>
      </c>
      <c r="K34" s="1" t="s">
        <v>584</v>
      </c>
      <c r="L34" s="1" t="s">
        <v>585</v>
      </c>
      <c r="M34" s="1" t="s">
        <v>586</v>
      </c>
      <c r="N34" s="1" t="s">
        <v>587</v>
      </c>
      <c r="O34" s="1" t="s">
        <v>364</v>
      </c>
      <c r="P34" s="1" t="s">
        <v>365</v>
      </c>
      <c r="Q34" s="1" t="s">
        <v>366</v>
      </c>
      <c r="R34" s="1" t="s">
        <v>588</v>
      </c>
      <c r="S34" s="1" t="s">
        <v>368</v>
      </c>
      <c r="T34" s="1" t="s">
        <v>369</v>
      </c>
      <c r="U34" s="1" t="s">
        <v>370</v>
      </c>
    </row>
    <row r="35" s="1" customFormat="1" spans="1:21">
      <c r="A35" s="3">
        <v>18213926158</v>
      </c>
      <c r="B35" s="1" t="s">
        <v>419</v>
      </c>
      <c r="C35" s="1" t="s">
        <v>589</v>
      </c>
      <c r="D35" s="1" t="s">
        <v>590</v>
      </c>
      <c r="E35" s="1" t="s">
        <v>591</v>
      </c>
      <c r="F35" s="1" t="s">
        <v>358</v>
      </c>
      <c r="G35" s="1" t="s">
        <v>359</v>
      </c>
      <c r="H35" s="1" t="s">
        <v>360</v>
      </c>
      <c r="I35" s="1" t="s">
        <v>592</v>
      </c>
      <c r="J35" s="1" t="s">
        <v>30</v>
      </c>
      <c r="K35" s="1" t="s">
        <v>593</v>
      </c>
      <c r="L35" s="1" t="s">
        <v>593</v>
      </c>
      <c r="M35" s="1" t="s">
        <v>363</v>
      </c>
      <c r="N35" s="1" t="s">
        <v>363</v>
      </c>
      <c r="O35" s="1" t="s">
        <v>364</v>
      </c>
      <c r="P35" s="1" t="s">
        <v>365</v>
      </c>
      <c r="Q35" s="1" t="s">
        <v>366</v>
      </c>
      <c r="R35" s="1" t="s">
        <v>594</v>
      </c>
      <c r="S35" s="1" t="s">
        <v>368</v>
      </c>
      <c r="T35" s="1" t="s">
        <v>369</v>
      </c>
      <c r="U35" s="1" t="s">
        <v>370</v>
      </c>
    </row>
    <row r="36" s="1" customFormat="1" spans="1:21">
      <c r="A36" s="3">
        <v>18214794729</v>
      </c>
      <c r="B36" s="1" t="s">
        <v>419</v>
      </c>
      <c r="C36" s="1" t="s">
        <v>595</v>
      </c>
      <c r="D36" s="1" t="s">
        <v>596</v>
      </c>
      <c r="E36" s="1" t="s">
        <v>597</v>
      </c>
      <c r="F36" s="1" t="s">
        <v>358</v>
      </c>
      <c r="G36" s="1" t="s">
        <v>359</v>
      </c>
      <c r="H36" s="1" t="s">
        <v>360</v>
      </c>
      <c r="I36" s="1" t="s">
        <v>598</v>
      </c>
      <c r="J36" s="1" t="s">
        <v>30</v>
      </c>
      <c r="K36" s="1" t="s">
        <v>428</v>
      </c>
      <c r="L36" s="1" t="s">
        <v>428</v>
      </c>
      <c r="M36" s="1" t="s">
        <v>363</v>
      </c>
      <c r="N36" s="1" t="s">
        <v>363</v>
      </c>
      <c r="O36" s="1" t="s">
        <v>364</v>
      </c>
      <c r="P36" s="1" t="s">
        <v>365</v>
      </c>
      <c r="Q36" s="1" t="s">
        <v>366</v>
      </c>
      <c r="R36" s="1" t="s">
        <v>599</v>
      </c>
      <c r="S36" s="1" t="s">
        <v>368</v>
      </c>
      <c r="T36" s="1" t="s">
        <v>369</v>
      </c>
      <c r="U36" s="1" t="s">
        <v>370</v>
      </c>
    </row>
    <row r="37" s="1" customFormat="1" spans="1:21">
      <c r="A37" s="3">
        <v>18215506844</v>
      </c>
      <c r="B37" s="1" t="s">
        <v>419</v>
      </c>
      <c r="C37" s="1" t="s">
        <v>600</v>
      </c>
      <c r="D37" s="1" t="s">
        <v>601</v>
      </c>
      <c r="E37" s="1" t="s">
        <v>602</v>
      </c>
      <c r="F37" s="1" t="s">
        <v>359</v>
      </c>
      <c r="G37" s="1" t="s">
        <v>398</v>
      </c>
      <c r="H37" s="1" t="s">
        <v>360</v>
      </c>
      <c r="I37" s="1" t="s">
        <v>603</v>
      </c>
      <c r="J37" s="1" t="s">
        <v>30</v>
      </c>
      <c r="K37" s="1" t="s">
        <v>604</v>
      </c>
      <c r="L37" s="1" t="s">
        <v>604</v>
      </c>
      <c r="M37" s="1" t="s">
        <v>363</v>
      </c>
      <c r="N37" s="1" t="s">
        <v>363</v>
      </c>
      <c r="O37" s="1" t="s">
        <v>364</v>
      </c>
      <c r="P37" s="1" t="s">
        <v>365</v>
      </c>
      <c r="Q37" s="1" t="s">
        <v>366</v>
      </c>
      <c r="R37" s="1" t="s">
        <v>605</v>
      </c>
      <c r="S37" s="1" t="s">
        <v>368</v>
      </c>
      <c r="T37" s="1" t="s">
        <v>369</v>
      </c>
      <c r="U37" s="1" t="s">
        <v>370</v>
      </c>
    </row>
    <row r="38" s="1" customFormat="1" spans="1:21">
      <c r="A38" s="3">
        <v>18216092234</v>
      </c>
      <c r="B38" s="1" t="s">
        <v>433</v>
      </c>
      <c r="C38" s="1" t="s">
        <v>606</v>
      </c>
      <c r="D38" s="1" t="s">
        <v>607</v>
      </c>
      <c r="E38" s="1" t="s">
        <v>608</v>
      </c>
      <c r="F38" s="1" t="s">
        <v>359</v>
      </c>
      <c r="G38" s="1" t="s">
        <v>398</v>
      </c>
      <c r="H38" s="1" t="s">
        <v>360</v>
      </c>
      <c r="I38" s="1" t="s">
        <v>609</v>
      </c>
      <c r="J38" s="1" t="s">
        <v>30</v>
      </c>
      <c r="K38" s="1" t="s">
        <v>610</v>
      </c>
      <c r="L38" s="1" t="s">
        <v>610</v>
      </c>
      <c r="M38" s="1" t="s">
        <v>363</v>
      </c>
      <c r="N38" s="1" t="s">
        <v>363</v>
      </c>
      <c r="O38" s="1" t="s">
        <v>364</v>
      </c>
      <c r="P38" s="1" t="s">
        <v>365</v>
      </c>
      <c r="Q38" s="1" t="s">
        <v>366</v>
      </c>
      <c r="R38" s="1" t="s">
        <v>611</v>
      </c>
      <c r="S38" s="1" t="s">
        <v>368</v>
      </c>
      <c r="T38" s="1" t="s">
        <v>369</v>
      </c>
      <c r="U38" s="1" t="s">
        <v>370</v>
      </c>
    </row>
    <row r="39" s="1" customFormat="1" spans="1:21">
      <c r="A39" s="3">
        <v>18216750747</v>
      </c>
      <c r="B39" s="1" t="s">
        <v>433</v>
      </c>
      <c r="C39" s="1" t="s">
        <v>612</v>
      </c>
      <c r="D39" s="1" t="s">
        <v>613</v>
      </c>
      <c r="E39" s="1" t="s">
        <v>614</v>
      </c>
      <c r="F39" s="1" t="s">
        <v>382</v>
      </c>
      <c r="G39" s="1" t="s">
        <v>358</v>
      </c>
      <c r="H39" s="1" t="s">
        <v>360</v>
      </c>
      <c r="I39" s="1" t="s">
        <v>615</v>
      </c>
      <c r="J39" s="1" t="s">
        <v>30</v>
      </c>
      <c r="K39" s="1" t="s">
        <v>616</v>
      </c>
      <c r="L39" s="1" t="s">
        <v>616</v>
      </c>
      <c r="M39" s="1" t="s">
        <v>363</v>
      </c>
      <c r="N39" s="1" t="s">
        <v>363</v>
      </c>
      <c r="O39" s="1" t="s">
        <v>364</v>
      </c>
      <c r="P39" s="1" t="s">
        <v>365</v>
      </c>
      <c r="Q39" s="1" t="s">
        <v>366</v>
      </c>
      <c r="R39" s="1" t="s">
        <v>617</v>
      </c>
      <c r="S39" s="1" t="s">
        <v>368</v>
      </c>
      <c r="T39" s="1" t="s">
        <v>369</v>
      </c>
      <c r="U39" s="1" t="s">
        <v>370</v>
      </c>
    </row>
    <row r="40" s="1" customFormat="1" spans="1:21">
      <c r="A40" s="3">
        <v>18221999541</v>
      </c>
      <c r="B40" s="1" t="s">
        <v>433</v>
      </c>
      <c r="C40" s="1" t="s">
        <v>618</v>
      </c>
      <c r="D40" s="1" t="s">
        <v>619</v>
      </c>
      <c r="E40" s="1" t="s">
        <v>620</v>
      </c>
      <c r="F40" s="1" t="s">
        <v>382</v>
      </c>
      <c r="G40" s="1" t="s">
        <v>358</v>
      </c>
      <c r="H40" s="1" t="s">
        <v>360</v>
      </c>
      <c r="I40" s="1" t="s">
        <v>621</v>
      </c>
      <c r="J40" s="1" t="s">
        <v>30</v>
      </c>
      <c r="K40" s="1" t="s">
        <v>622</v>
      </c>
      <c r="L40" s="1" t="s">
        <v>622</v>
      </c>
      <c r="M40" s="1" t="s">
        <v>363</v>
      </c>
      <c r="N40" s="1" t="s">
        <v>363</v>
      </c>
      <c r="O40" s="1" t="s">
        <v>364</v>
      </c>
      <c r="P40" s="1" t="s">
        <v>365</v>
      </c>
      <c r="Q40" s="1" t="s">
        <v>366</v>
      </c>
      <c r="R40" s="1" t="s">
        <v>623</v>
      </c>
      <c r="S40" s="1" t="s">
        <v>368</v>
      </c>
      <c r="T40" s="1" t="s">
        <v>369</v>
      </c>
      <c r="U40" s="1" t="s">
        <v>370</v>
      </c>
    </row>
    <row r="41" s="1" customFormat="1" spans="1:21">
      <c r="A41" s="3">
        <v>18222527553</v>
      </c>
      <c r="B41" s="1" t="s">
        <v>433</v>
      </c>
      <c r="C41" s="1" t="s">
        <v>624</v>
      </c>
      <c r="D41" s="1" t="s">
        <v>625</v>
      </c>
      <c r="E41" s="1" t="s">
        <v>626</v>
      </c>
      <c r="F41" s="1" t="s">
        <v>382</v>
      </c>
      <c r="G41" s="1" t="s">
        <v>359</v>
      </c>
      <c r="H41" s="1" t="s">
        <v>360</v>
      </c>
      <c r="I41" s="1" t="s">
        <v>627</v>
      </c>
      <c r="J41" s="1" t="s">
        <v>30</v>
      </c>
      <c r="K41" s="1" t="s">
        <v>628</v>
      </c>
      <c r="L41" s="1" t="s">
        <v>628</v>
      </c>
      <c r="M41" s="1" t="s">
        <v>363</v>
      </c>
      <c r="N41" s="1" t="s">
        <v>363</v>
      </c>
      <c r="O41" s="1" t="s">
        <v>364</v>
      </c>
      <c r="P41" s="1" t="s">
        <v>365</v>
      </c>
      <c r="Q41" s="1" t="s">
        <v>366</v>
      </c>
      <c r="R41" s="1" t="s">
        <v>629</v>
      </c>
      <c r="S41" s="1" t="s">
        <v>368</v>
      </c>
      <c r="T41" s="1" t="s">
        <v>369</v>
      </c>
      <c r="U41" s="1" t="s">
        <v>370</v>
      </c>
    </row>
    <row r="42" s="1" customFormat="1" spans="1:21">
      <c r="A42" s="3">
        <v>18225468755</v>
      </c>
      <c r="B42" s="1" t="s">
        <v>382</v>
      </c>
      <c r="C42" s="1" t="s">
        <v>630</v>
      </c>
      <c r="D42" s="1" t="s">
        <v>631</v>
      </c>
      <c r="E42" s="1" t="s">
        <v>632</v>
      </c>
      <c r="F42" s="1" t="s">
        <v>358</v>
      </c>
      <c r="G42" s="1" t="s">
        <v>359</v>
      </c>
      <c r="H42" s="1" t="s">
        <v>360</v>
      </c>
      <c r="I42" s="1" t="s">
        <v>633</v>
      </c>
      <c r="J42" s="1" t="s">
        <v>30</v>
      </c>
      <c r="K42" s="1" t="s">
        <v>634</v>
      </c>
      <c r="L42" s="1" t="s">
        <v>634</v>
      </c>
      <c r="M42" s="1" t="s">
        <v>363</v>
      </c>
      <c r="N42" s="1" t="s">
        <v>363</v>
      </c>
      <c r="O42" s="1" t="s">
        <v>364</v>
      </c>
      <c r="P42" s="1" t="s">
        <v>365</v>
      </c>
      <c r="Q42" s="1" t="s">
        <v>366</v>
      </c>
      <c r="R42" s="1" t="s">
        <v>635</v>
      </c>
      <c r="S42" s="1" t="s">
        <v>368</v>
      </c>
      <c r="T42" s="1" t="s">
        <v>369</v>
      </c>
      <c r="U42" s="1" t="s">
        <v>370</v>
      </c>
    </row>
    <row r="43" s="1" customFormat="1" spans="1:21">
      <c r="A43" s="3">
        <v>18226327512</v>
      </c>
      <c r="B43" s="1" t="s">
        <v>382</v>
      </c>
      <c r="C43" s="1" t="s">
        <v>636</v>
      </c>
      <c r="D43" s="1" t="s">
        <v>637</v>
      </c>
      <c r="E43" s="1" t="s">
        <v>638</v>
      </c>
      <c r="F43" s="1" t="s">
        <v>382</v>
      </c>
      <c r="G43" s="1" t="s">
        <v>359</v>
      </c>
      <c r="H43" s="1" t="s">
        <v>360</v>
      </c>
      <c r="I43" s="1" t="s">
        <v>639</v>
      </c>
      <c r="J43" s="1" t="s">
        <v>30</v>
      </c>
      <c r="K43" s="1" t="s">
        <v>640</v>
      </c>
      <c r="L43" s="1" t="s">
        <v>640</v>
      </c>
      <c r="M43" s="1" t="s">
        <v>363</v>
      </c>
      <c r="N43" s="1" t="s">
        <v>363</v>
      </c>
      <c r="O43" s="1" t="s">
        <v>364</v>
      </c>
      <c r="P43" s="1" t="s">
        <v>365</v>
      </c>
      <c r="Q43" s="1" t="s">
        <v>366</v>
      </c>
      <c r="R43" s="1" t="s">
        <v>641</v>
      </c>
      <c r="S43" s="1" t="s">
        <v>368</v>
      </c>
      <c r="T43" s="1" t="s">
        <v>369</v>
      </c>
      <c r="U43" s="1" t="s">
        <v>370</v>
      </c>
    </row>
    <row r="44" s="1" customFormat="1" spans="1:21">
      <c r="A44" s="3">
        <v>18226916320</v>
      </c>
      <c r="B44" s="1" t="s">
        <v>382</v>
      </c>
      <c r="C44" s="1" t="s">
        <v>642</v>
      </c>
      <c r="D44" s="1" t="s">
        <v>643</v>
      </c>
      <c r="E44" s="1" t="s">
        <v>644</v>
      </c>
      <c r="F44" s="1" t="s">
        <v>358</v>
      </c>
      <c r="G44" s="1" t="s">
        <v>359</v>
      </c>
      <c r="H44" s="1" t="s">
        <v>360</v>
      </c>
      <c r="I44" s="1" t="s">
        <v>645</v>
      </c>
      <c r="J44" s="1" t="s">
        <v>30</v>
      </c>
      <c r="K44" s="1" t="s">
        <v>646</v>
      </c>
      <c r="L44" s="1" t="s">
        <v>646</v>
      </c>
      <c r="M44" s="1" t="s">
        <v>363</v>
      </c>
      <c r="N44" s="1" t="s">
        <v>363</v>
      </c>
      <c r="O44" s="1" t="s">
        <v>364</v>
      </c>
      <c r="P44" s="1" t="s">
        <v>365</v>
      </c>
      <c r="Q44" s="1" t="s">
        <v>366</v>
      </c>
      <c r="R44" s="1" t="s">
        <v>647</v>
      </c>
      <c r="S44" s="1" t="s">
        <v>368</v>
      </c>
      <c r="T44" s="1" t="s">
        <v>369</v>
      </c>
      <c r="U44" s="1" t="s">
        <v>370</v>
      </c>
    </row>
    <row r="45" s="1" customFormat="1" spans="1:21">
      <c r="A45" s="3">
        <v>18227493918</v>
      </c>
      <c r="B45" s="1" t="s">
        <v>382</v>
      </c>
      <c r="C45" s="1" t="s">
        <v>648</v>
      </c>
      <c r="D45" s="1" t="s">
        <v>649</v>
      </c>
      <c r="E45" s="1" t="s">
        <v>650</v>
      </c>
      <c r="F45" s="1" t="s">
        <v>382</v>
      </c>
      <c r="G45" s="1" t="s">
        <v>359</v>
      </c>
      <c r="H45" s="1" t="s">
        <v>360</v>
      </c>
      <c r="I45" s="1" t="s">
        <v>651</v>
      </c>
      <c r="J45" s="1" t="s">
        <v>30</v>
      </c>
      <c r="K45" s="1" t="s">
        <v>652</v>
      </c>
      <c r="L45" s="1" t="s">
        <v>652</v>
      </c>
      <c r="M45" s="1" t="s">
        <v>363</v>
      </c>
      <c r="N45" s="1" t="s">
        <v>363</v>
      </c>
      <c r="O45" s="1" t="s">
        <v>364</v>
      </c>
      <c r="P45" s="1" t="s">
        <v>365</v>
      </c>
      <c r="Q45" s="1" t="s">
        <v>366</v>
      </c>
      <c r="R45" s="1" t="s">
        <v>653</v>
      </c>
      <c r="S45" s="1" t="s">
        <v>368</v>
      </c>
      <c r="T45" s="1" t="s">
        <v>369</v>
      </c>
      <c r="U45" s="1" t="s">
        <v>370</v>
      </c>
    </row>
    <row r="46" s="1" customFormat="1" spans="1:21">
      <c r="A46" s="3">
        <v>18229356711</v>
      </c>
      <c r="B46" s="1" t="s">
        <v>382</v>
      </c>
      <c r="C46" s="1" t="s">
        <v>654</v>
      </c>
      <c r="D46" s="1" t="s">
        <v>655</v>
      </c>
      <c r="E46" s="1" t="s">
        <v>656</v>
      </c>
      <c r="F46" s="1" t="s">
        <v>382</v>
      </c>
      <c r="G46" s="1" t="s">
        <v>359</v>
      </c>
      <c r="H46" s="1" t="s">
        <v>360</v>
      </c>
      <c r="I46" s="1" t="s">
        <v>657</v>
      </c>
      <c r="J46" s="1" t="s">
        <v>30</v>
      </c>
      <c r="K46" s="1" t="s">
        <v>658</v>
      </c>
      <c r="L46" s="1" t="s">
        <v>658</v>
      </c>
      <c r="M46" s="1" t="s">
        <v>363</v>
      </c>
      <c r="N46" s="1" t="s">
        <v>363</v>
      </c>
      <c r="O46" s="1" t="s">
        <v>364</v>
      </c>
      <c r="P46" s="1" t="s">
        <v>365</v>
      </c>
      <c r="Q46" s="1" t="s">
        <v>366</v>
      </c>
      <c r="R46" s="1" t="s">
        <v>659</v>
      </c>
      <c r="S46" s="1" t="s">
        <v>368</v>
      </c>
      <c r="T46" s="1" t="s">
        <v>369</v>
      </c>
      <c r="U46" s="1" t="s">
        <v>370</v>
      </c>
    </row>
    <row r="47" s="1" customFormat="1" spans="1:21">
      <c r="A47" s="3">
        <v>18229568543</v>
      </c>
      <c r="B47" s="1" t="s">
        <v>382</v>
      </c>
      <c r="C47" s="1" t="s">
        <v>660</v>
      </c>
      <c r="D47" s="1" t="s">
        <v>661</v>
      </c>
      <c r="E47" s="1" t="s">
        <v>662</v>
      </c>
      <c r="F47" s="1" t="s">
        <v>382</v>
      </c>
      <c r="G47" s="1" t="s">
        <v>358</v>
      </c>
      <c r="H47" s="1" t="s">
        <v>360</v>
      </c>
      <c r="I47" s="1" t="s">
        <v>663</v>
      </c>
      <c r="J47" s="1" t="s">
        <v>30</v>
      </c>
      <c r="K47" s="1" t="s">
        <v>664</v>
      </c>
      <c r="L47" s="1" t="s">
        <v>664</v>
      </c>
      <c r="M47" s="1" t="s">
        <v>363</v>
      </c>
      <c r="N47" s="1" t="s">
        <v>363</v>
      </c>
      <c r="O47" s="1" t="s">
        <v>364</v>
      </c>
      <c r="P47" s="1" t="s">
        <v>365</v>
      </c>
      <c r="Q47" s="1" t="s">
        <v>366</v>
      </c>
      <c r="R47" s="1" t="s">
        <v>665</v>
      </c>
      <c r="S47" s="1" t="s">
        <v>368</v>
      </c>
      <c r="T47" s="1" t="s">
        <v>369</v>
      </c>
      <c r="U47" s="1" t="s">
        <v>370</v>
      </c>
    </row>
    <row r="48" s="1" customFormat="1" spans="1:21">
      <c r="A48" s="3">
        <v>18229962818</v>
      </c>
      <c r="B48" s="1" t="s">
        <v>382</v>
      </c>
      <c r="C48" s="1" t="s">
        <v>666</v>
      </c>
      <c r="D48" s="1" t="s">
        <v>667</v>
      </c>
      <c r="E48" s="1" t="s">
        <v>668</v>
      </c>
      <c r="F48" s="1" t="s">
        <v>382</v>
      </c>
      <c r="G48" s="1" t="s">
        <v>358</v>
      </c>
      <c r="H48" s="1" t="s">
        <v>360</v>
      </c>
      <c r="I48" s="1" t="s">
        <v>669</v>
      </c>
      <c r="J48" s="1" t="s">
        <v>30</v>
      </c>
      <c r="K48" s="1" t="s">
        <v>670</v>
      </c>
      <c r="L48" s="1" t="s">
        <v>670</v>
      </c>
      <c r="M48" s="1" t="s">
        <v>363</v>
      </c>
      <c r="N48" s="1" t="s">
        <v>363</v>
      </c>
      <c r="O48" s="1" t="s">
        <v>364</v>
      </c>
      <c r="P48" s="1" t="s">
        <v>365</v>
      </c>
      <c r="Q48" s="1" t="s">
        <v>366</v>
      </c>
      <c r="R48" s="1" t="s">
        <v>671</v>
      </c>
      <c r="S48" s="1" t="s">
        <v>368</v>
      </c>
      <c r="T48" s="1" t="s">
        <v>369</v>
      </c>
      <c r="U48" s="1" t="s">
        <v>370</v>
      </c>
    </row>
    <row r="49" s="1" customFormat="1" spans="1:21">
      <c r="A49" s="3">
        <v>18230960979</v>
      </c>
      <c r="B49" s="1" t="s">
        <v>382</v>
      </c>
      <c r="C49" s="1" t="s">
        <v>672</v>
      </c>
      <c r="D49" s="1" t="s">
        <v>673</v>
      </c>
      <c r="E49" s="1" t="s">
        <v>674</v>
      </c>
      <c r="F49" s="1" t="s">
        <v>382</v>
      </c>
      <c r="G49" s="1" t="s">
        <v>358</v>
      </c>
      <c r="H49" s="1" t="s">
        <v>360</v>
      </c>
      <c r="I49" s="1" t="s">
        <v>675</v>
      </c>
      <c r="J49" s="1" t="s">
        <v>30</v>
      </c>
      <c r="K49" s="1" t="s">
        <v>676</v>
      </c>
      <c r="L49" s="1" t="s">
        <v>676</v>
      </c>
      <c r="M49" s="1" t="s">
        <v>363</v>
      </c>
      <c r="N49" s="1" t="s">
        <v>363</v>
      </c>
      <c r="O49" s="1" t="s">
        <v>364</v>
      </c>
      <c r="P49" s="1" t="s">
        <v>365</v>
      </c>
      <c r="Q49" s="1" t="s">
        <v>366</v>
      </c>
      <c r="R49" s="1" t="s">
        <v>677</v>
      </c>
      <c r="S49" s="1" t="s">
        <v>368</v>
      </c>
      <c r="T49" s="1" t="s">
        <v>369</v>
      </c>
      <c r="U49" s="1" t="s">
        <v>370</v>
      </c>
    </row>
    <row r="50" s="1" customFormat="1" spans="1:21">
      <c r="A50" s="3">
        <v>18231269848</v>
      </c>
      <c r="B50" s="1" t="s">
        <v>382</v>
      </c>
      <c r="C50" s="1" t="s">
        <v>678</v>
      </c>
      <c r="D50" s="1" t="s">
        <v>679</v>
      </c>
      <c r="E50" s="1" t="s">
        <v>680</v>
      </c>
      <c r="F50" s="1" t="s">
        <v>358</v>
      </c>
      <c r="G50" s="1" t="s">
        <v>359</v>
      </c>
      <c r="H50" s="1" t="s">
        <v>360</v>
      </c>
      <c r="I50" s="1" t="s">
        <v>681</v>
      </c>
      <c r="J50" s="1" t="s">
        <v>30</v>
      </c>
      <c r="K50" s="1" t="s">
        <v>682</v>
      </c>
      <c r="L50" s="1" t="s">
        <v>682</v>
      </c>
      <c r="M50" s="1" t="s">
        <v>363</v>
      </c>
      <c r="N50" s="1" t="s">
        <v>363</v>
      </c>
      <c r="O50" s="1" t="s">
        <v>364</v>
      </c>
      <c r="P50" s="1" t="s">
        <v>365</v>
      </c>
      <c r="Q50" s="1" t="s">
        <v>366</v>
      </c>
      <c r="R50" s="1" t="s">
        <v>683</v>
      </c>
      <c r="S50" s="1" t="s">
        <v>368</v>
      </c>
      <c r="T50" s="1" t="s">
        <v>369</v>
      </c>
      <c r="U50" s="1" t="s">
        <v>370</v>
      </c>
    </row>
    <row r="51" s="1" customFormat="1" spans="1:21">
      <c r="A51" s="3">
        <v>18234560293</v>
      </c>
      <c r="B51" s="1" t="s">
        <v>358</v>
      </c>
      <c r="C51" s="1" t="s">
        <v>684</v>
      </c>
      <c r="D51" s="1" t="s">
        <v>685</v>
      </c>
      <c r="E51" s="1" t="s">
        <v>686</v>
      </c>
      <c r="F51" s="1" t="s">
        <v>358</v>
      </c>
      <c r="G51" s="1" t="s">
        <v>359</v>
      </c>
      <c r="H51" s="1" t="s">
        <v>360</v>
      </c>
      <c r="I51" s="1" t="s">
        <v>687</v>
      </c>
      <c r="J51" s="1" t="s">
        <v>30</v>
      </c>
      <c r="K51" s="1" t="s">
        <v>688</v>
      </c>
      <c r="L51" s="1" t="s">
        <v>688</v>
      </c>
      <c r="M51" s="1" t="s">
        <v>363</v>
      </c>
      <c r="N51" s="1" t="s">
        <v>363</v>
      </c>
      <c r="O51" s="1" t="s">
        <v>364</v>
      </c>
      <c r="P51" s="1" t="s">
        <v>365</v>
      </c>
      <c r="Q51" s="1" t="s">
        <v>366</v>
      </c>
      <c r="R51" s="1" t="s">
        <v>689</v>
      </c>
      <c r="S51" s="1" t="s">
        <v>368</v>
      </c>
      <c r="T51" s="1" t="s">
        <v>369</v>
      </c>
      <c r="U51" s="1" t="s">
        <v>370</v>
      </c>
    </row>
    <row r="52" s="1" customFormat="1" spans="1:21">
      <c r="A52" s="3">
        <v>18237099009</v>
      </c>
      <c r="B52" s="1" t="s">
        <v>358</v>
      </c>
      <c r="C52" s="1" t="s">
        <v>690</v>
      </c>
      <c r="D52" s="1" t="s">
        <v>691</v>
      </c>
      <c r="E52" s="1" t="s">
        <v>692</v>
      </c>
      <c r="F52" s="1" t="s">
        <v>358</v>
      </c>
      <c r="G52" s="1" t="s">
        <v>359</v>
      </c>
      <c r="H52" s="1" t="s">
        <v>360</v>
      </c>
      <c r="I52" s="1" t="s">
        <v>693</v>
      </c>
      <c r="J52" s="1" t="s">
        <v>30</v>
      </c>
      <c r="K52" s="1" t="s">
        <v>694</v>
      </c>
      <c r="L52" s="1" t="s">
        <v>694</v>
      </c>
      <c r="M52" s="1" t="s">
        <v>363</v>
      </c>
      <c r="N52" s="1" t="s">
        <v>363</v>
      </c>
      <c r="O52" s="1" t="s">
        <v>364</v>
      </c>
      <c r="P52" s="1" t="s">
        <v>365</v>
      </c>
      <c r="Q52" s="1" t="s">
        <v>366</v>
      </c>
      <c r="R52" s="1" t="s">
        <v>695</v>
      </c>
      <c r="S52" s="1" t="s">
        <v>368</v>
      </c>
      <c r="T52" s="1" t="s">
        <v>369</v>
      </c>
      <c r="U52" s="1" t="s">
        <v>370</v>
      </c>
    </row>
    <row r="53" s="1" customFormat="1" spans="1:21">
      <c r="A53" s="3">
        <v>18237425289</v>
      </c>
      <c r="B53" s="1" t="s">
        <v>358</v>
      </c>
      <c r="C53" s="1" t="s">
        <v>696</v>
      </c>
      <c r="D53" s="1" t="s">
        <v>697</v>
      </c>
      <c r="E53" s="1" t="s">
        <v>698</v>
      </c>
      <c r="F53" s="1" t="s">
        <v>358</v>
      </c>
      <c r="G53" s="1" t="s">
        <v>359</v>
      </c>
      <c r="H53" s="1" t="s">
        <v>360</v>
      </c>
      <c r="I53" s="1" t="s">
        <v>699</v>
      </c>
      <c r="J53" s="1" t="s">
        <v>30</v>
      </c>
      <c r="K53" s="1" t="s">
        <v>700</v>
      </c>
      <c r="L53" s="1" t="s">
        <v>700</v>
      </c>
      <c r="M53" s="1" t="s">
        <v>363</v>
      </c>
      <c r="N53" s="1" t="s">
        <v>363</v>
      </c>
      <c r="O53" s="1" t="s">
        <v>364</v>
      </c>
      <c r="P53" s="1" t="s">
        <v>365</v>
      </c>
      <c r="Q53" s="1" t="s">
        <v>366</v>
      </c>
      <c r="R53" s="1" t="s">
        <v>701</v>
      </c>
      <c r="S53" s="1" t="s">
        <v>368</v>
      </c>
      <c r="T53" s="1" t="s">
        <v>369</v>
      </c>
      <c r="U53" s="1" t="s">
        <v>370</v>
      </c>
    </row>
    <row r="54" s="1" customFormat="1" spans="1:21">
      <c r="A54" s="3">
        <v>18237750139</v>
      </c>
      <c r="B54" s="1" t="s">
        <v>358</v>
      </c>
      <c r="C54" s="1" t="s">
        <v>702</v>
      </c>
      <c r="D54" s="1" t="s">
        <v>625</v>
      </c>
      <c r="E54" s="1" t="s">
        <v>703</v>
      </c>
      <c r="F54" s="1" t="s">
        <v>359</v>
      </c>
      <c r="G54" s="1" t="s">
        <v>398</v>
      </c>
      <c r="H54" s="1" t="s">
        <v>360</v>
      </c>
      <c r="I54" s="1" t="s">
        <v>704</v>
      </c>
      <c r="J54" s="1" t="s">
        <v>30</v>
      </c>
      <c r="K54" s="1" t="s">
        <v>705</v>
      </c>
      <c r="L54" s="1" t="s">
        <v>705</v>
      </c>
      <c r="M54" s="1" t="s">
        <v>363</v>
      </c>
      <c r="N54" s="1" t="s">
        <v>363</v>
      </c>
      <c r="O54" s="1" t="s">
        <v>364</v>
      </c>
      <c r="P54" s="1" t="s">
        <v>365</v>
      </c>
      <c r="Q54" s="1" t="s">
        <v>366</v>
      </c>
      <c r="R54" s="1" t="s">
        <v>706</v>
      </c>
      <c r="S54" s="1" t="s">
        <v>368</v>
      </c>
      <c r="T54" s="1" t="s">
        <v>369</v>
      </c>
      <c r="U54" s="1" t="s">
        <v>370</v>
      </c>
    </row>
    <row r="55" s="1" customFormat="1" spans="1:21">
      <c r="A55" s="3">
        <v>18240246856</v>
      </c>
      <c r="B55" s="1" t="s">
        <v>358</v>
      </c>
      <c r="C55" s="1" t="s">
        <v>707</v>
      </c>
      <c r="D55" s="1" t="s">
        <v>708</v>
      </c>
      <c r="E55" s="1" t="s">
        <v>709</v>
      </c>
      <c r="F55" s="1" t="s">
        <v>358</v>
      </c>
      <c r="G55" s="1" t="s">
        <v>359</v>
      </c>
      <c r="H55" s="1" t="s">
        <v>360</v>
      </c>
      <c r="I55" s="1" t="s">
        <v>710</v>
      </c>
      <c r="J55" s="1" t="s">
        <v>30</v>
      </c>
      <c r="K55" s="1" t="s">
        <v>711</v>
      </c>
      <c r="L55" s="1" t="s">
        <v>711</v>
      </c>
      <c r="M55" s="1" t="s">
        <v>363</v>
      </c>
      <c r="N55" s="1" t="s">
        <v>363</v>
      </c>
      <c r="O55" s="1" t="s">
        <v>364</v>
      </c>
      <c r="P55" s="1" t="s">
        <v>365</v>
      </c>
      <c r="Q55" s="1" t="s">
        <v>366</v>
      </c>
      <c r="R55" s="1" t="s">
        <v>712</v>
      </c>
      <c r="S55" s="1" t="s">
        <v>368</v>
      </c>
      <c r="T55" s="1" t="s">
        <v>369</v>
      </c>
      <c r="U55" s="1" t="s">
        <v>370</v>
      </c>
    </row>
    <row r="56" s="1" customFormat="1" spans="1:21">
      <c r="A56" s="3">
        <v>18240896476</v>
      </c>
      <c r="B56" s="1" t="s">
        <v>358</v>
      </c>
      <c r="C56" s="1" t="s">
        <v>713</v>
      </c>
      <c r="D56" s="1" t="s">
        <v>714</v>
      </c>
      <c r="E56" s="1" t="s">
        <v>715</v>
      </c>
      <c r="F56" s="1" t="s">
        <v>358</v>
      </c>
      <c r="G56" s="1" t="s">
        <v>359</v>
      </c>
      <c r="H56" s="1" t="s">
        <v>360</v>
      </c>
      <c r="I56" s="1" t="s">
        <v>716</v>
      </c>
      <c r="J56" s="1" t="s">
        <v>30</v>
      </c>
      <c r="K56" s="1" t="s">
        <v>717</v>
      </c>
      <c r="L56" s="1" t="s">
        <v>717</v>
      </c>
      <c r="M56" s="1" t="s">
        <v>363</v>
      </c>
      <c r="N56" s="1" t="s">
        <v>363</v>
      </c>
      <c r="O56" s="1" t="s">
        <v>364</v>
      </c>
      <c r="P56" s="1" t="s">
        <v>365</v>
      </c>
      <c r="Q56" s="1" t="s">
        <v>366</v>
      </c>
      <c r="R56" s="1" t="s">
        <v>718</v>
      </c>
      <c r="S56" s="1" t="s">
        <v>368</v>
      </c>
      <c r="T56" s="1" t="s">
        <v>369</v>
      </c>
      <c r="U56" s="1" t="s">
        <v>370</v>
      </c>
    </row>
    <row r="57" s="1" customFormat="1" spans="1:21">
      <c r="A57" s="3">
        <v>18241712747</v>
      </c>
      <c r="B57" s="1" t="s">
        <v>359</v>
      </c>
      <c r="C57" s="1" t="s">
        <v>719</v>
      </c>
      <c r="D57" s="1" t="s">
        <v>720</v>
      </c>
      <c r="E57" s="1" t="s">
        <v>721</v>
      </c>
      <c r="F57" s="1" t="s">
        <v>359</v>
      </c>
      <c r="G57" s="1" t="s">
        <v>398</v>
      </c>
      <c r="H57" s="1" t="s">
        <v>360</v>
      </c>
      <c r="I57" s="1" t="s">
        <v>722</v>
      </c>
      <c r="J57" s="1" t="s">
        <v>30</v>
      </c>
      <c r="K57" s="1" t="s">
        <v>723</v>
      </c>
      <c r="L57" s="1" t="s">
        <v>723</v>
      </c>
      <c r="M57" s="1" t="s">
        <v>363</v>
      </c>
      <c r="N57" s="1" t="s">
        <v>363</v>
      </c>
      <c r="O57" s="1" t="s">
        <v>364</v>
      </c>
      <c r="P57" s="1" t="s">
        <v>365</v>
      </c>
      <c r="Q57" s="1" t="s">
        <v>366</v>
      </c>
      <c r="R57" s="1" t="s">
        <v>724</v>
      </c>
      <c r="S57" s="1" t="s">
        <v>368</v>
      </c>
      <c r="T57" s="1" t="s">
        <v>369</v>
      </c>
      <c r="U57" s="1" t="s">
        <v>370</v>
      </c>
    </row>
    <row r="58" s="1" customFormat="1" spans="1:21">
      <c r="A58" s="3">
        <v>18242012541</v>
      </c>
      <c r="B58" s="1" t="s">
        <v>359</v>
      </c>
      <c r="C58" s="1" t="s">
        <v>725</v>
      </c>
      <c r="D58" s="1" t="s">
        <v>726</v>
      </c>
      <c r="E58" s="1" t="s">
        <v>727</v>
      </c>
      <c r="F58" s="1" t="s">
        <v>359</v>
      </c>
      <c r="G58" s="1" t="s">
        <v>398</v>
      </c>
      <c r="H58" s="1" t="s">
        <v>360</v>
      </c>
      <c r="I58" s="1" t="s">
        <v>728</v>
      </c>
      <c r="J58" s="1" t="s">
        <v>30</v>
      </c>
      <c r="K58" s="1" t="s">
        <v>729</v>
      </c>
      <c r="L58" s="1" t="s">
        <v>729</v>
      </c>
      <c r="M58" s="1" t="s">
        <v>363</v>
      </c>
      <c r="N58" s="1" t="s">
        <v>363</v>
      </c>
      <c r="O58" s="1" t="s">
        <v>364</v>
      </c>
      <c r="P58" s="1" t="s">
        <v>365</v>
      </c>
      <c r="Q58" s="1" t="s">
        <v>366</v>
      </c>
      <c r="R58" s="1" t="s">
        <v>730</v>
      </c>
      <c r="S58" s="1" t="s">
        <v>368</v>
      </c>
      <c r="T58" s="1" t="s">
        <v>369</v>
      </c>
      <c r="U58" s="1" t="s">
        <v>370</v>
      </c>
    </row>
    <row r="59" s="1" customFormat="1" spans="1:21">
      <c r="A59" s="3">
        <v>18242786837</v>
      </c>
      <c r="B59" s="1" t="s">
        <v>359</v>
      </c>
      <c r="C59" s="1" t="s">
        <v>731</v>
      </c>
      <c r="D59" s="1" t="s">
        <v>732</v>
      </c>
      <c r="E59" s="1" t="s">
        <v>733</v>
      </c>
      <c r="F59" s="1" t="s">
        <v>359</v>
      </c>
      <c r="G59" s="1" t="s">
        <v>398</v>
      </c>
      <c r="H59" s="1" t="s">
        <v>360</v>
      </c>
      <c r="I59" s="1" t="s">
        <v>734</v>
      </c>
      <c r="J59" s="1" t="s">
        <v>30</v>
      </c>
      <c r="K59" s="1" t="s">
        <v>735</v>
      </c>
      <c r="L59" s="1" t="s">
        <v>735</v>
      </c>
      <c r="M59" s="1" t="s">
        <v>363</v>
      </c>
      <c r="N59" s="1" t="s">
        <v>363</v>
      </c>
      <c r="O59" s="1" t="s">
        <v>364</v>
      </c>
      <c r="P59" s="1" t="s">
        <v>365</v>
      </c>
      <c r="Q59" s="1" t="s">
        <v>366</v>
      </c>
      <c r="R59" s="1" t="s">
        <v>736</v>
      </c>
      <c r="S59" s="1" t="s">
        <v>368</v>
      </c>
      <c r="T59" s="1" t="s">
        <v>369</v>
      </c>
      <c r="U59" s="1" t="s">
        <v>370</v>
      </c>
    </row>
    <row r="60" s="1" customFormat="1" spans="1:21">
      <c r="A60" s="3">
        <v>18243152350</v>
      </c>
      <c r="B60" s="1" t="s">
        <v>359</v>
      </c>
      <c r="C60" s="1" t="s">
        <v>737</v>
      </c>
      <c r="D60" s="1" t="s">
        <v>738</v>
      </c>
      <c r="E60" s="1" t="s">
        <v>739</v>
      </c>
      <c r="F60" s="1" t="s">
        <v>359</v>
      </c>
      <c r="G60" s="1" t="s">
        <v>398</v>
      </c>
      <c r="H60" s="1" t="s">
        <v>360</v>
      </c>
      <c r="I60" s="1" t="s">
        <v>740</v>
      </c>
      <c r="J60" s="1" t="s">
        <v>30</v>
      </c>
      <c r="K60" s="1" t="s">
        <v>741</v>
      </c>
      <c r="L60" s="1" t="s">
        <v>741</v>
      </c>
      <c r="M60" s="1" t="s">
        <v>363</v>
      </c>
      <c r="N60" s="1" t="s">
        <v>363</v>
      </c>
      <c r="O60" s="1" t="s">
        <v>364</v>
      </c>
      <c r="P60" s="1" t="s">
        <v>365</v>
      </c>
      <c r="Q60" s="1" t="s">
        <v>366</v>
      </c>
      <c r="R60" s="1" t="s">
        <v>742</v>
      </c>
      <c r="S60" s="1" t="s">
        <v>368</v>
      </c>
      <c r="T60" s="1" t="s">
        <v>369</v>
      </c>
      <c r="U60" s="1" t="s">
        <v>370</v>
      </c>
    </row>
    <row r="61" s="1" customFormat="1" spans="1:21">
      <c r="A61" s="3">
        <v>18243691613</v>
      </c>
      <c r="B61" s="1" t="s">
        <v>359</v>
      </c>
      <c r="C61" s="1" t="s">
        <v>743</v>
      </c>
      <c r="D61" s="1" t="s">
        <v>575</v>
      </c>
      <c r="E61" s="1" t="s">
        <v>744</v>
      </c>
      <c r="F61" s="1" t="s">
        <v>359</v>
      </c>
      <c r="G61" s="1" t="s">
        <v>398</v>
      </c>
      <c r="H61" s="1" t="s">
        <v>360</v>
      </c>
      <c r="I61" s="1" t="s">
        <v>745</v>
      </c>
      <c r="J61" s="1" t="s">
        <v>30</v>
      </c>
      <c r="K61" s="1" t="s">
        <v>746</v>
      </c>
      <c r="L61" s="1" t="s">
        <v>746</v>
      </c>
      <c r="M61" s="1" t="s">
        <v>363</v>
      </c>
      <c r="N61" s="1" t="s">
        <v>363</v>
      </c>
      <c r="O61" s="1" t="s">
        <v>364</v>
      </c>
      <c r="P61" s="1" t="s">
        <v>365</v>
      </c>
      <c r="Q61" s="1" t="s">
        <v>366</v>
      </c>
      <c r="R61" s="1" t="s">
        <v>747</v>
      </c>
      <c r="S61" s="1" t="s">
        <v>368</v>
      </c>
      <c r="T61" s="1" t="s">
        <v>369</v>
      </c>
      <c r="U61" s="1" t="s">
        <v>370</v>
      </c>
    </row>
    <row r="62" s="1" customFormat="1" spans="1:21">
      <c r="A62" s="3">
        <v>18246197118</v>
      </c>
      <c r="B62" s="1" t="s">
        <v>359</v>
      </c>
      <c r="C62" s="1" t="s">
        <v>748</v>
      </c>
      <c r="D62" s="1" t="s">
        <v>749</v>
      </c>
      <c r="E62" s="1" t="s">
        <v>750</v>
      </c>
      <c r="F62" s="1" t="s">
        <v>359</v>
      </c>
      <c r="G62" s="1" t="s">
        <v>398</v>
      </c>
      <c r="H62" s="1" t="s">
        <v>360</v>
      </c>
      <c r="I62" s="1" t="s">
        <v>751</v>
      </c>
      <c r="J62" s="1" t="s">
        <v>30</v>
      </c>
      <c r="K62" s="1" t="s">
        <v>752</v>
      </c>
      <c r="L62" s="1" t="s">
        <v>752</v>
      </c>
      <c r="M62" s="1" t="s">
        <v>363</v>
      </c>
      <c r="N62" s="1" t="s">
        <v>363</v>
      </c>
      <c r="O62" s="1" t="s">
        <v>364</v>
      </c>
      <c r="P62" s="1" t="s">
        <v>365</v>
      </c>
      <c r="Q62" s="1" t="s">
        <v>366</v>
      </c>
      <c r="R62" s="1" t="s">
        <v>753</v>
      </c>
      <c r="S62" s="1" t="s">
        <v>368</v>
      </c>
      <c r="T62" s="1" t="s">
        <v>369</v>
      </c>
      <c r="U62" s="1" t="s">
        <v>370</v>
      </c>
    </row>
    <row r="63" s="1" customFormat="1" spans="1:21">
      <c r="A63" s="3">
        <v>18248247434</v>
      </c>
      <c r="B63" s="1" t="s">
        <v>359</v>
      </c>
      <c r="C63" s="1" t="s">
        <v>754</v>
      </c>
      <c r="D63" s="1" t="s">
        <v>581</v>
      </c>
      <c r="E63" s="1" t="s">
        <v>755</v>
      </c>
      <c r="F63" s="1" t="s">
        <v>359</v>
      </c>
      <c r="G63" s="1" t="s">
        <v>398</v>
      </c>
      <c r="H63" s="1" t="s">
        <v>360</v>
      </c>
      <c r="I63" s="1" t="s">
        <v>756</v>
      </c>
      <c r="J63" s="1" t="s">
        <v>30</v>
      </c>
      <c r="K63" s="1" t="s">
        <v>757</v>
      </c>
      <c r="L63" s="1" t="s">
        <v>757</v>
      </c>
      <c r="M63" s="1" t="s">
        <v>363</v>
      </c>
      <c r="N63" s="1" t="s">
        <v>363</v>
      </c>
      <c r="O63" s="1" t="s">
        <v>364</v>
      </c>
      <c r="P63" s="1" t="s">
        <v>365</v>
      </c>
      <c r="Q63" s="1" t="s">
        <v>366</v>
      </c>
      <c r="R63" s="1" t="s">
        <v>758</v>
      </c>
      <c r="S63" s="1" t="s">
        <v>368</v>
      </c>
      <c r="T63" s="1" t="s">
        <v>369</v>
      </c>
      <c r="U63" s="1" t="s">
        <v>370</v>
      </c>
    </row>
    <row r="64" s="1" customFormat="1" spans="1:21">
      <c r="A64" s="3">
        <v>18249119716</v>
      </c>
      <c r="B64" s="1" t="s">
        <v>359</v>
      </c>
      <c r="C64" s="1" t="s">
        <v>759</v>
      </c>
      <c r="D64" s="1" t="s">
        <v>760</v>
      </c>
      <c r="E64" s="1" t="s">
        <v>761</v>
      </c>
      <c r="F64" s="1" t="s">
        <v>359</v>
      </c>
      <c r="G64" s="1" t="s">
        <v>398</v>
      </c>
      <c r="H64" s="1" t="s">
        <v>360</v>
      </c>
      <c r="I64" s="1" t="s">
        <v>762</v>
      </c>
      <c r="J64" s="1" t="s">
        <v>30</v>
      </c>
      <c r="K64" s="1" t="s">
        <v>763</v>
      </c>
      <c r="L64" s="1" t="s">
        <v>763</v>
      </c>
      <c r="M64" s="1" t="s">
        <v>363</v>
      </c>
      <c r="N64" s="1" t="s">
        <v>363</v>
      </c>
      <c r="O64" s="1" t="s">
        <v>364</v>
      </c>
      <c r="P64" s="1" t="s">
        <v>365</v>
      </c>
      <c r="Q64" s="1" t="s">
        <v>366</v>
      </c>
      <c r="R64" s="1" t="s">
        <v>764</v>
      </c>
      <c r="S64" s="1" t="s">
        <v>368</v>
      </c>
      <c r="T64" s="1" t="s">
        <v>369</v>
      </c>
      <c r="U64" s="1" t="s">
        <v>370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2022-07-04T02:36:16Z</dcterms:created>
  <dcterms:modified xsi:type="dcterms:W3CDTF">2022-07-04T03:17:28Z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6DBA802FABE04F519E27E7C5FD5A4FBE</vt:lpwstr>
  </property>
  <property fmtid="{D5CDD505-2E9C-101B-9397-08002B2CF9AE}" pid="3" name="KSOProductBuildVer">
    <vt:lpwstr>2052-11.1.0.11830</vt:lpwstr>
  </property>
</Properties>
</file>