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<sst xmlns="http://schemas.openxmlformats.org/spreadsheetml/2006/main" count="236" uniqueCount="124">
  <si>
    <t>去哪儿网酒店预付对账单</t>
  </si>
  <si>
    <t>供应商名称：</t>
  </si>
  <si>
    <t>趣悠游</t>
  </si>
  <si>
    <t>结算周期：</t>
  </si>
  <si>
    <t>2022-06-27至2022-07-03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</si>
  <si>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</si>
  <si>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</si>
  <si>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</si>
  <si>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</si>
  <si>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</si>
  <si>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</si>
  <si>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</si>
  <si>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</si>
  <si>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</si>
  <si>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</si>
  <si>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</si>
  <si>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</si>
  <si>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</si>
  <si>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</si>
  <si>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</si>
  <si>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¥402.00</t>
  </si>
  <si>
    <t>¥46.00</t>
  </si>
  <si>
    <t>¥356.00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</si>
  <si>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</si>
  <si>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</si>
  <si>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</si>
  <si>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</si>
  <si>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</si>
  <si>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</si>
  <si>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</si>
  <si>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</si>
  <si>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</si>
  <si>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</si>
  <si>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</si>
  <si>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</si>
  <si>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</si>
  <si>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</si>
  <si>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</si>
  <si>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</si>
  <si>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</si>
  <si>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</si>
  <si>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</si>
  <si>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</si>
  <si>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</si>
  <si>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</si>
  <si>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</si>
  <si>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</si>
  <si>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</si>
  <si>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</si>
  <si>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</si>
  <si>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</si>
  <si>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</si>
  <si>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</si>
  <si>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</si>
  <si>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</si>
  <si>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</si>
  <si>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</si>
  <si>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</si>
  <si>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</si>
  <si>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</si>
  <si>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</si>
  <si>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</si>
  <si>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</si>
  <si>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</si>
  <si>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</si>
  <si>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</si>
  <si>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</si>
  <si>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</si>
  <si>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</si>
  <si>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703045390635</t>
  </si>
  <si>
    <t>2608272</t>
  </si>
  <si>
    <t>酒店预付</t>
  </si>
  <si>
    <t>否</t>
  </si>
  <si>
    <t>普通</t>
  </si>
  <si>
    <t>197324051</t>
  </si>
  <si>
    <t>马尼拉金凤凰酒店</t>
  </si>
  <si>
    <t>1626188</t>
  </si>
  <si>
    <t>WANG/QUANMING</t>
  </si>
  <si>
    <t>2022-07-01</t>
  </si>
  <si>
    <t>2022-07-02</t>
  </si>
  <si>
    <t>superior room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</si>
  <si>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</si>
  <si>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</si>
  <si>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</si>
  <si>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</si>
  <si>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</si>
  <si>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</si>
  <si>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</si>
  <si>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</si>
  <si>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</si>
  <si>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</si>
  <si>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</si>
  <si>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</si>
  <si>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A220705112215481</t>
  </si>
  <si>
    <r>
      <t>总计：</t>
    </r>
    <r>
      <rPr>
        <sz val="10"/>
        <rFont val="Arial"/>
        <charset val="134"/>
      </rPr>
      <t>356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</si>
  <si>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</si>
  <si>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</si>
  <si>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</si>
  <si>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</si>
  <si>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</si>
  <si>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</si>
  <si>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</si>
  <si>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</si>
  <si>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</si>
  <si>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</si>
  <si>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</si>
  <si>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</si>
  <si>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</si>
  <si>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</si>
  <si>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</si>
  <si>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</si>
  <si>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</si>
  <si>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马尼拉金凤凰酒店-隔离酒店</t>
  </si>
  <si>
    <t>WANG QUANMING</t>
  </si>
  <si>
    <t>退房日周结</t>
  </si>
  <si>
    <t>356.00</t>
  </si>
  <si>
    <t>RMB</t>
  </si>
  <si>
    <t>0</t>
  </si>
  <si>
    <t>0.00</t>
  </si>
  <si>
    <t>趣悠游国际直连</t>
  </si>
  <si>
    <t>1659</t>
  </si>
  <si>
    <t>2022-07-01 11:43:19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</si>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</sst>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356</v>
      </c>
      <c r="E2" t="str">
        <f>VLOOKUP(A2,HOP!A:L,12,0)</f>
        <v>356.00</v>
      </c>
      <c r="F2" t="str">
        <f>VLOOKUP(A2,HOP!A:C,3,0)</f>
        <v>2608272</v>
      </c>
      <c r="G2">
        <f>D2-E2</f>
        <v>0</v>
      </c>
      <c r="H2" t="str">
        <f>$H$1&amp;F2</f>
        <v>，2608272</v>
      </c>
      <c r="I2" t="str">
        <f>VLOOKUP(A2,HOP!A:U,21,0)</f>
        <v>直采</v>
      </c>
    </row>
    <row r="4" spans="4:4">
      <c r="D4" s="3">
        <f>SUM(D2:D3)</f>
        <v>356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69</v>
      </c>
      <c r="B2" s="1" t="s">
        <v>78</v>
      </c>
      <c r="C2" s="1" t="s">
        <v>70</v>
      </c>
      <c r="D2" s="1" t="s">
        <v>112</v>
      </c>
      <c r="E2" s="1" t="s">
        <v>113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122</v>
      </c>
      <c r="U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2022-07-05T03:18:20Z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BFCA0021D5B74C8689B53A6D6E98CF46</vt:lpwstr>
  </property>
</Properties>
</file>